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 sar medee\"/>
    </mc:Choice>
  </mc:AlternateContent>
  <bookViews>
    <workbookView xWindow="0" yWindow="0" windowWidth="21390" windowHeight="10245" activeTab="4"/>
  </bookViews>
  <sheets>
    <sheet name="medee" sheetId="1" r:id="rId1"/>
    <sheet name="oglog avlaga" sheetId="2" r:id="rId2"/>
    <sheet name="negtgel tailan" sheetId="3" r:id="rId3"/>
    <sheet name="orlogo delgerengui" sheetId="4" r:id="rId4"/>
    <sheet name="nemelt dans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B52" i="4"/>
  <c r="B51" i="4"/>
  <c r="B49" i="4"/>
  <c r="B48" i="4"/>
  <c r="B53" i="4" s="1"/>
  <c r="E51" i="4" s="1"/>
  <c r="N10" i="3" l="1"/>
  <c r="M10" i="3"/>
  <c r="L10" i="3"/>
  <c r="K10" i="3"/>
  <c r="G10" i="3"/>
  <c r="E10" i="3"/>
  <c r="D10" i="3"/>
  <c r="E49" i="1" l="1"/>
</calcChain>
</file>

<file path=xl/sharedStrings.xml><?xml version="1.0" encoding="utf-8"?>
<sst xmlns="http://schemas.openxmlformats.org/spreadsheetml/2006/main" count="286" uniqueCount="236">
  <si>
    <t>SORT_ID</t>
  </si>
  <si>
    <t>ҮЗҮҮЛЭЛТ</t>
  </si>
  <si>
    <t>МӨР</t>
  </si>
  <si>
    <t>ТӨЛӨВЛӨГӨӨ</t>
  </si>
  <si>
    <t>ГҮЙЦЭТГЭЛ</t>
  </si>
  <si>
    <t>Õóãàöàà: 17.06.30</t>
  </si>
  <si>
    <t>Бусад байгууллага иргэдээс авах авлагын эхний үлдэгдэл</t>
  </si>
  <si>
    <t>3</t>
  </si>
  <si>
    <t>Бусад байгууллага иргэдэд өгөх өглөгийн эхний үлдэгдэл</t>
  </si>
  <si>
    <t>4</t>
  </si>
  <si>
    <t>I.  ОРЛОГЫН ДҮН</t>
  </si>
  <si>
    <t>5=6+7+8+9+10+11</t>
  </si>
  <si>
    <t>Төсвөөс урсгал санхүүжилт</t>
  </si>
  <si>
    <t>6</t>
  </si>
  <si>
    <t>Үндсэн үйл ажиллагааны орлого</t>
  </si>
  <si>
    <t>9</t>
  </si>
  <si>
    <t>II. НИЙТ ЗАРЛАГЫН ДҮН</t>
  </si>
  <si>
    <t>12=13+41</t>
  </si>
  <si>
    <t>УРСГАЛ ЗАРДЛЫН ДҮН</t>
  </si>
  <si>
    <t>13=14+37</t>
  </si>
  <si>
    <t>БАРАА ҮЙЛЧИЛГЭЭНИЙ ЗАРДАЛ</t>
  </si>
  <si>
    <t>14=15+18+21</t>
  </si>
  <si>
    <t>Цалин хөлс болон нэмэгдэл урамшил</t>
  </si>
  <si>
    <t>15=16+17</t>
  </si>
  <si>
    <t>Үндсэн цалин</t>
  </si>
  <si>
    <t>16</t>
  </si>
  <si>
    <t>Унаа хоолны хөнгөлөлт</t>
  </si>
  <si>
    <t>Гэрээтийн цалин</t>
  </si>
  <si>
    <t>17</t>
  </si>
  <si>
    <t>Ажил олгогчоос нийгмийн даатгалд төлөгдөх шимтгэл</t>
  </si>
  <si>
    <t>18=19+20</t>
  </si>
  <si>
    <t>Тэтгэврийн даатгал</t>
  </si>
  <si>
    <t>Тэтгэмжийн даатгал</t>
  </si>
  <si>
    <t>ҮОМШӨвчний даатгал</t>
  </si>
  <si>
    <t>Ажилгүйдлийн даатгал</t>
  </si>
  <si>
    <t>Эрүүл мэндийн даатгал</t>
  </si>
  <si>
    <t>20</t>
  </si>
  <si>
    <t>Байр ашиглалтай холбоотой тогтмол зардал</t>
  </si>
  <si>
    <t>21=22+…+36</t>
  </si>
  <si>
    <t>Гэрэл, цахилгаан</t>
  </si>
  <si>
    <t>23</t>
  </si>
  <si>
    <t>Түлш, халаалт</t>
  </si>
  <si>
    <t>24</t>
  </si>
  <si>
    <t>Цэвэр, бохир ус</t>
  </si>
  <si>
    <t>27</t>
  </si>
  <si>
    <t>Хангамж бараа материалын зардал</t>
  </si>
  <si>
    <t>30</t>
  </si>
  <si>
    <t>Бичиг хэрэг</t>
  </si>
  <si>
    <t>Тээвэр шатахуун</t>
  </si>
  <si>
    <t>Шуудан, холбоо, интернэтийн төлбөр</t>
  </si>
  <si>
    <t>Хог хаягдал зайлуулах, хортон шимэгчдийн устгал, ариутгал</t>
  </si>
  <si>
    <t>Бага үнэтэй, түргэн элэгдэх, ахуйн эд зүйлс</t>
  </si>
  <si>
    <t>31</t>
  </si>
  <si>
    <t>Номативт зардал</t>
  </si>
  <si>
    <t>Эм бэлдмэл, эмнэлгийн хэрэгсэл</t>
  </si>
  <si>
    <t>Нормын хувцас, зөөлөн эдлэл</t>
  </si>
  <si>
    <t>Томилолт, зочний зардал</t>
  </si>
  <si>
    <t>Дотоод албан томилолт</t>
  </si>
  <si>
    <t>Бусдаар гүйцэтгүүлсэн ажил үйлчилгээний төлбөр хураамж</t>
  </si>
  <si>
    <t>Аудит, баталгаажуулалт, зэрэглэл тогтоох</t>
  </si>
  <si>
    <t>Даатгалын үйлчилгээ</t>
  </si>
  <si>
    <t>Тээврийн хэрэгслийн татвар</t>
  </si>
  <si>
    <t>Тээврийн хэрэгслийн оношлогоо</t>
  </si>
  <si>
    <t>Газрын төлбөр</t>
  </si>
  <si>
    <t>Улсын мэдээллийн маягт хэвлэх, бэлдэх</t>
  </si>
  <si>
    <t>Бараа үйлчилгээний бусад зардал</t>
  </si>
  <si>
    <t>Хичээл үйлдвэрлэлийн дадлага хийх</t>
  </si>
  <si>
    <t>Мөнгөн хөрөнгийн 2017-01-01 оны 6-р сарын 30-ний үлдэгдэл</t>
  </si>
  <si>
    <t>44</t>
  </si>
  <si>
    <t>Үүнээс банкин дахь харилцах дансны үлдэгдэл</t>
  </si>
  <si>
    <t>45</t>
  </si>
  <si>
    <t>Бусад байгууллага иргэдэд өгөх өглөгийн эцсийн үлдэгдэл</t>
  </si>
  <si>
    <t>47</t>
  </si>
  <si>
    <t>III. БАЙГУУЛЛАГЫН ТОО</t>
  </si>
  <si>
    <t>48</t>
  </si>
  <si>
    <t>АЖИЛЛАГСАД БҮГД</t>
  </si>
  <si>
    <t>49=50+51+52</t>
  </si>
  <si>
    <t>Удирдах ажилтан</t>
  </si>
  <si>
    <t>50</t>
  </si>
  <si>
    <t>Гүйцэтгэх ажилтан</t>
  </si>
  <si>
    <t>51</t>
  </si>
  <si>
    <t>Үйлчлэх ажилтан</t>
  </si>
  <si>
    <t>52</t>
  </si>
  <si>
    <t>Хүүхдийн тоо /жилийн дунджаар/</t>
  </si>
  <si>
    <t>53</t>
  </si>
  <si>
    <t>Төвлөрүүлэх шилжүүлэг</t>
  </si>
  <si>
    <t>ДУНДГОВЬ СХЗХ САРЫН МЭДЭЭ</t>
  </si>
  <si>
    <t>№</t>
  </si>
  <si>
    <t>Орон нутаг</t>
  </si>
  <si>
    <t>C1</t>
  </si>
  <si>
    <t>Төсвөөс санхүүжилт</t>
  </si>
  <si>
    <t>дутуу санхүүжилт</t>
  </si>
  <si>
    <t>Дансны орлого</t>
  </si>
  <si>
    <t>Нэр данс зөрүү орлого</t>
  </si>
  <si>
    <t>Даатгалын төлбөр</t>
  </si>
  <si>
    <t>Орлого төвлөрүүлэлт</t>
  </si>
  <si>
    <t>Татан төвлөрүүлэлт</t>
  </si>
  <si>
    <t>Урсгал зардал</t>
  </si>
  <si>
    <t>Харилцахын үлдэгдэл</t>
  </si>
  <si>
    <t>ДҮН</t>
  </si>
  <si>
    <t>Дундговь</t>
  </si>
  <si>
    <t>Äàðãà ...................А.ПҮРЭВСҮРЭН                                                   Õ¿ëýýí àâñàí ìýðãýæèëòýí ........</t>
  </si>
  <si>
    <t>Íÿãòëàí áîäîã÷ .........Т.ОДГЭРЭЛ</t>
  </si>
  <si>
    <t>Сангийн яамны 2016 оны 7-р сарын 29-ний</t>
  </si>
  <si>
    <t>өдрийн 11-1/4817 тоот албан бичгийн</t>
  </si>
  <si>
    <t>хавсралт</t>
  </si>
  <si>
    <t>Дундговь аймгийн Стандарт, хэмжил зүйн хэлтсийн</t>
  </si>
  <si>
    <t>төгрөгөөр</t>
  </si>
  <si>
    <t>Байгууллагын дансны дугаар</t>
  </si>
  <si>
    <t>Хөтөлбөр- кодоор</t>
  </si>
  <si>
    <t>Зориулалт- кодоор</t>
  </si>
  <si>
    <t>Эдийн засгийн ангилал- кодоор</t>
  </si>
  <si>
    <t>Өглөгийн өсөлт/+/, бууралт/-/</t>
  </si>
  <si>
    <t>Дүн</t>
  </si>
  <si>
    <t>Тайлбар</t>
  </si>
  <si>
    <t>10080009001</t>
  </si>
  <si>
    <t>150000</t>
  </si>
  <si>
    <t>5400</t>
  </si>
  <si>
    <t>9500</t>
  </si>
  <si>
    <t>Агаарын бохирдол, замын хураамжийн татвар</t>
  </si>
  <si>
    <t>Мэдээ бэлтгэсэн:</t>
  </si>
  <si>
    <t>Нягтлан бодогч .............................Т.Одгэрэл</t>
  </si>
  <si>
    <t>6-р сарын авлага, өглөгийн мэдээ</t>
  </si>
  <si>
    <t>өсвийн жил:</t>
  </si>
  <si>
    <t> 2017</t>
  </si>
  <si>
    <t>Төрийн сан</t>
  </si>
  <si>
    <t> 06/30/2017</t>
  </si>
  <si>
    <t>Тайлант үе:</t>
  </si>
  <si>
    <t> 6</t>
  </si>
  <si>
    <t>ОРЛОГЫН ДАНСНЫ ХУУЛГА</t>
  </si>
  <si>
    <t>Огноо : 2017-06-01-2017-06-30</t>
  </si>
  <si>
    <t>ЕД -т бичилт </t>
  </si>
  <si>
    <t>Орлогын №</t>
  </si>
  <si>
    <t>Код</t>
  </si>
  <si>
    <t>Төлөгч банкны дугаар</t>
  </si>
  <si>
    <t>Гүйлгээний утга</t>
  </si>
  <si>
    <t>хийсэн огноо</t>
  </si>
  <si>
    <t>Ду.Стандарт, хэмжил зїй</t>
  </si>
  <si>
    <t>2017-06-01 - 2017-06-30</t>
  </si>
  <si>
    <t>BIT0000006855438</t>
  </si>
  <si>
    <t>ХААН БАНК</t>
  </si>
  <si>
    <t>баталгаажуултын тєлбєр</t>
  </si>
  <si>
    <t>BIT0000006862226</t>
  </si>
  <si>
    <t>ЦОГЛОГ ЕРТЄНЦ ХХК</t>
  </si>
  <si>
    <t>BIT0000006877198</t>
  </si>
  <si>
    <t>ГАН ИЛЧ ХХК</t>
  </si>
  <si>
    <t>ГАН ИЛЧ ХХК МОНОМЕТРИЙН БАТАЛГААЖУУЛАЛТЫН ЇНЭ</t>
  </si>
  <si>
    <t>BIT0000006870616</t>
  </si>
  <si>
    <t>НАРАНГАРАВ</t>
  </si>
  <si>
    <t>GOOD CHICKEN У-80090895</t>
  </si>
  <si>
    <t>BIT0000006876275</t>
  </si>
  <si>
    <t>ЭЭМЭГТ</t>
  </si>
  <si>
    <t>ТООЛУУР БАТАЛГАА ЭЭМЭГТ</t>
  </si>
  <si>
    <t>BIT0000006890531</t>
  </si>
  <si>
    <t>БАЯСГАЛАН</t>
  </si>
  <si>
    <t>цахилгаан тоолуурын баталгаа баясгалан</t>
  </si>
  <si>
    <t>BIT0000006902945</t>
  </si>
  <si>
    <t>ЖАМЪЯН ХЇЇХЭН</t>
  </si>
  <si>
    <t>даралтны аппарат баталгаажуулах хїїхэн-с</t>
  </si>
  <si>
    <t>BIT0000006910946</t>
  </si>
  <si>
    <t>АДИЛ МЄНХЖАРГАЛ</t>
  </si>
  <si>
    <t>А.МЄНХЖАРГАЛ ТОХИРЛЫН ГЭРЧИЛГЭЭНИЙ ЇНЭ</t>
  </si>
  <si>
    <t>BIT0000006926867</t>
  </si>
  <si>
    <t>БАЛДОРЖ</t>
  </si>
  <si>
    <t>цахилгаан тоолуурын баталгаа балдорж</t>
  </si>
  <si>
    <t>BIT0000006934390</t>
  </si>
  <si>
    <t>Ду.Говийн ирээдїй цог</t>
  </si>
  <si>
    <t>2 СУР БАТАЛГААЖИЛТЫН ЇНЭ</t>
  </si>
  <si>
    <t>BIT0000006946593</t>
  </si>
  <si>
    <t>Ду.ХХЇГазар</t>
  </si>
  <si>
    <t>ХХЇГ баталгаажуулалт</t>
  </si>
  <si>
    <t>BIT0000006959169</t>
  </si>
  <si>
    <t>БУЯНТОГТОХ ГАНХУЯГ</t>
  </si>
  <si>
    <t>Жин хэмжїїрийн баталгаа Г.Жавзмаа 99666714</t>
  </si>
  <si>
    <t>BIT0000006966112</t>
  </si>
  <si>
    <t>ДУНДГОВЬ-УС</t>
  </si>
  <si>
    <t>ДУНДГОВЬ-УС монометр баталгаажуулсан</t>
  </si>
  <si>
    <t>BIT0000007000302</t>
  </si>
  <si>
    <t>Ду.Адаацаг ЗДТГ</t>
  </si>
  <si>
    <t>Адаацаг здтг баталгаажуулалт</t>
  </si>
  <si>
    <t>BIT0000006996919</t>
  </si>
  <si>
    <t>Ду.1-р цэцэрлэг</t>
  </si>
  <si>
    <t>1 ЦЭЦ ХЭВЛЭЛ ЇНЭ ШИЛ</t>
  </si>
  <si>
    <t>BIT0000007006099</t>
  </si>
  <si>
    <t>ЄЛЗИЙТМАНДАЛ</t>
  </si>
  <si>
    <t>ЄЛЗИЙ МАНДАЛ ЄРХИЙН ЭМНЭЛЭГ БАТАЛГААЖУУЛАЛТ</t>
  </si>
  <si>
    <t>BIT0000007014959</t>
  </si>
  <si>
    <t>ЧИМЭДДОРЖ УРАНЧИМЭГ</t>
  </si>
  <si>
    <t>ААЗУУ ХХК ТОХИРЛЫН ГЭРЧИЛГЭЭНИЙ ЇНЭ</t>
  </si>
  <si>
    <t>BIT0000007025231</t>
  </si>
  <si>
    <t>ЖАВЗМАА</t>
  </si>
  <si>
    <t>анд дэлгїїр ЖАВЗМАА ЗФ89060305</t>
  </si>
  <si>
    <t>BIT0000007023645</t>
  </si>
  <si>
    <t>ЄЛЗИЙСАЙХАН</t>
  </si>
  <si>
    <t>ЄЛЗИЙСАЙХАН ТООЛУУР БАТАЛГАА</t>
  </si>
  <si>
    <t>BIT0000007035124</t>
  </si>
  <si>
    <t>Ду.Адаацаг цэцэрлэг</t>
  </si>
  <si>
    <t>Адаацаг цэцэрлэг баталгаажуула</t>
  </si>
  <si>
    <t>BIT0000007029838</t>
  </si>
  <si>
    <t>НЯМСЇРЭН</t>
  </si>
  <si>
    <t>нямсїрэн-с цахилгаан тоолуурын баталгааны їнэ</t>
  </si>
  <si>
    <t>BIT0000007030420</t>
  </si>
  <si>
    <t>1 ЦЭЦ ХИЛ БАТАЛГААЖУУЛАЛТ ЇНЭ</t>
  </si>
  <si>
    <t>BIT0000007027313</t>
  </si>
  <si>
    <t>Ду.Баянжаргалан цэцэрлэг</t>
  </si>
  <si>
    <t>Цэцэрлэг жин баталаажуулалт</t>
  </si>
  <si>
    <t>BIT0000007046430</t>
  </si>
  <si>
    <t>БЗЄБЦТС ХК</t>
  </si>
  <si>
    <t>ТООЛУУР БАТАЛГАА ТЄЛБЄР ДУ.ЦТСС</t>
  </si>
  <si>
    <t>BIT0000007043231</t>
  </si>
  <si>
    <t>Ду.Хулд хїн эмнэлэг</t>
  </si>
  <si>
    <t>ЭМТ БГАЇТ</t>
  </si>
  <si>
    <t>BIT0000007048088</t>
  </si>
  <si>
    <t>Ду.Говь-Угтаал хїн эмнэлэг</t>
  </si>
  <si>
    <t>СДЭМТ баталгаажуулалтын їнэ</t>
  </si>
  <si>
    <t>BIT0000007043094</t>
  </si>
  <si>
    <t>Ду.Дэлгэрцогт хїн эмнэлэг</t>
  </si>
  <si>
    <t>ДЦргт-ЭМТєв-барааны їнэ</t>
  </si>
  <si>
    <t>BIT0000007059537</t>
  </si>
  <si>
    <t>баясгалан тоолуур баталгаа</t>
  </si>
  <si>
    <t>BIT0000007061958</t>
  </si>
  <si>
    <t>ШИНЭБАЯР</t>
  </si>
  <si>
    <t>цахилгаан тоолуурын баталгаа шинэбаяр</t>
  </si>
  <si>
    <t>BIT0000007072033</t>
  </si>
  <si>
    <t>ДУНДГОВЬ УС ТООЛУУР БАТАЛГААЖУУЛАЛТ</t>
  </si>
  <si>
    <t>Нийт дүн</t>
  </si>
  <si>
    <t>Чанар</t>
  </si>
  <si>
    <t>Цахилгаан</t>
  </si>
  <si>
    <t>Эзэлхүүн</t>
  </si>
  <si>
    <t>цул даралт</t>
  </si>
  <si>
    <t>стандарт</t>
  </si>
  <si>
    <t>Мөнгөн хөрөнгийн 2017-01-01 оны 1-р сарын 1-ний үлдэгдэл</t>
  </si>
  <si>
    <t>1</t>
  </si>
  <si>
    <t>НЭМЭЛТ ДАНС</t>
  </si>
  <si>
    <t>Эхний 6 сарын батлагдсан төсөв</t>
  </si>
  <si>
    <t xml:space="preserve"> СТАНДАРТ, ХЭМЖИЛ ЗҮЙН ГАЗАР, ОРОН НУТГИЙН ХЭЛТСҮҮДИЙН 2017 ОНЫ  06 ДУГААР САРЫН ТӨСВИЙН ГҮЙЦЭТГЭЛИЙН МЭДЭЭНИЙ НЭГТГЭЛ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</si>
</sst>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[Red]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5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Arial Mon"/>
      <family val="2"/>
    </font>
    <font>
      <b/>
      <sz val="8"/>
      <color theme="1"/>
      <name val="Arial Mon"/>
      <family val="2"/>
    </font>
    <font>
      <sz val="8"/>
      <name val="Arial Mon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0" fillId="0" borderId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49" fontId="4" fillId="0" borderId="1" xfId="0" applyNumberFormat="1" applyFont="1" applyBorder="1"/>
    <xf numFmtId="164" fontId="4" fillId="0" borderId="1" xfId="0" applyNumberFormat="1" applyFont="1" applyBorder="1"/>
    <xf numFmtId="49" fontId="4" fillId="3" borderId="1" xfId="0" applyNumberFormat="1" applyFont="1" applyFill="1" applyBorder="1"/>
    <xf numFmtId="0" fontId="5" fillId="4" borderId="0" xfId="0" applyFont="1" applyFill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4" borderId="0" xfId="0" applyFont="1" applyFill="1"/>
    <xf numFmtId="165" fontId="5" fillId="4" borderId="4" xfId="0" applyNumberFormat="1" applyFont="1" applyFill="1" applyBorder="1" applyAlignment="1">
      <alignment horizontal="center" vertical="center"/>
    </xf>
    <xf numFmtId="43" fontId="6" fillId="4" borderId="0" xfId="0" applyNumberFormat="1" applyFont="1" applyFill="1" applyBorder="1"/>
    <xf numFmtId="0" fontId="5" fillId="4" borderId="2" xfId="0" applyFont="1" applyFill="1" applyBorder="1"/>
    <xf numFmtId="165" fontId="5" fillId="4" borderId="1" xfId="1" applyNumberFormat="1" applyFont="1" applyFill="1" applyBorder="1"/>
    <xf numFmtId="43" fontId="5" fillId="4" borderId="1" xfId="1" applyNumberFormat="1" applyFont="1" applyFill="1" applyBorder="1"/>
    <xf numFmtId="165" fontId="7" fillId="4" borderId="1" xfId="1" applyNumberFormat="1" applyFont="1" applyFill="1" applyBorder="1"/>
    <xf numFmtId="165" fontId="5" fillId="0" borderId="1" xfId="1" applyNumberFormat="1" applyFont="1" applyFill="1" applyBorder="1"/>
    <xf numFmtId="43" fontId="5" fillId="4" borderId="0" xfId="1" applyNumberFormat="1" applyFont="1" applyFill="1" applyBorder="1"/>
    <xf numFmtId="43" fontId="5" fillId="4" borderId="0" xfId="1" applyFont="1" applyFill="1"/>
    <xf numFmtId="43" fontId="5" fillId="4" borderId="0" xfId="0" applyNumberFormat="1" applyFont="1" applyFill="1"/>
    <xf numFmtId="165" fontId="5" fillId="4" borderId="0" xfId="1" applyNumberFormat="1" applyFont="1" applyFill="1"/>
    <xf numFmtId="0" fontId="9" fillId="0" borderId="0" xfId="2" applyFont="1" applyAlignment="1">
      <alignment horizontal="left"/>
    </xf>
    <xf numFmtId="0" fontId="8" fillId="0" borderId="0" xfId="2"/>
    <xf numFmtId="0" fontId="9" fillId="0" borderId="0" xfId="2" applyFont="1" applyAlignment="1">
      <alignment horizontal="justify"/>
    </xf>
    <xf numFmtId="43" fontId="7" fillId="4" borderId="0" xfId="1" applyNumberFormat="1" applyFont="1" applyFill="1" applyBorder="1"/>
    <xf numFmtId="165" fontId="5" fillId="4" borderId="0" xfId="0" applyNumberFormat="1" applyFont="1" applyFill="1"/>
    <xf numFmtId="0" fontId="10" fillId="0" borderId="0" xfId="3"/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right" vertical="center" wrapText="1"/>
    </xf>
    <xf numFmtId="0" fontId="2" fillId="0" borderId="1" xfId="3" applyFont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" fontId="13" fillId="0" borderId="0" xfId="0" applyNumberFormat="1" applyFont="1" applyAlignment="1">
      <alignment horizontal="right" vertical="center" wrapText="1"/>
    </xf>
    <xf numFmtId="1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0" fillId="3" borderId="0" xfId="0" applyFill="1"/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49" fontId="4" fillId="0" borderId="1" xfId="0" applyNumberFormat="1" applyFont="1" applyBorder="1"/>
    <xf numFmtId="164" fontId="4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2" fillId="0" borderId="0" xfId="3" applyFont="1" applyAlignment="1">
      <alignment horizontal="left" vertical="center" wrapText="1"/>
    </xf>
    <xf numFmtId="0" fontId="2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justify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165" fontId="0" fillId="0" borderId="0" xfId="0" applyNumberFormat="1"/>
  </cellXfs>
  <cellStyles count="4">
    <cellStyle name="Comma" xfId="1" builtinId="3"/>
    <cellStyle name="Normal" xfId="0" builtinId="0"/>
    <cellStyle name="Normal 2 3" xfId="2"/>
    <cellStyle name="Normal 2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29" workbookViewId="0">
      <selection activeCell="E11" sqref="E11"/>
    </sheetView>
  </sheetViews>
  <sheetFormatPr defaultRowHeight="15" x14ac:dyDescent="0.25"/>
  <cols>
    <col min="1" max="1" width="4.42578125" customWidth="1"/>
    <col min="2" max="2" width="47.7109375" bestFit="1" customWidth="1"/>
    <col min="3" max="3" width="9.5703125" customWidth="1"/>
    <col min="4" max="4" width="12.5703125" customWidth="1"/>
    <col min="5" max="5" width="14" bestFit="1" customWidth="1"/>
  </cols>
  <sheetData>
    <row r="1" spans="1:5" ht="19.5" x14ac:dyDescent="0.25">
      <c r="A1" s="53" t="s">
        <v>86</v>
      </c>
      <c r="B1" s="53"/>
      <c r="C1" s="53"/>
      <c r="D1" s="53"/>
      <c r="E1" s="53"/>
    </row>
    <row r="2" spans="1:5" x14ac:dyDescent="0.25">
      <c r="B2" s="2" t="s">
        <v>5</v>
      </c>
    </row>
    <row r="4" spans="1: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x14ac:dyDescent="0.25">
      <c r="A5" s="3">
        <v>3</v>
      </c>
      <c r="B5" s="3" t="s">
        <v>6</v>
      </c>
      <c r="C5" s="3" t="s">
        <v>7</v>
      </c>
      <c r="D5" s="4">
        <v>0</v>
      </c>
      <c r="E5" s="4">
        <v>0</v>
      </c>
    </row>
    <row r="6" spans="1:5" x14ac:dyDescent="0.25">
      <c r="A6" s="3">
        <v>4</v>
      </c>
      <c r="B6" s="3" t="s">
        <v>8</v>
      </c>
      <c r="C6" s="3" t="s">
        <v>9</v>
      </c>
      <c r="D6" s="4">
        <v>0</v>
      </c>
      <c r="E6" s="4">
        <v>890431.99547997001</v>
      </c>
    </row>
    <row r="7" spans="1:5" x14ac:dyDescent="0.25">
      <c r="A7" s="3">
        <v>6</v>
      </c>
      <c r="B7" s="3" t="s">
        <v>10</v>
      </c>
      <c r="C7" s="3" t="s">
        <v>11</v>
      </c>
      <c r="D7" s="4">
        <v>0</v>
      </c>
      <c r="E7" s="4">
        <v>70241520</v>
      </c>
    </row>
    <row r="8" spans="1:5" x14ac:dyDescent="0.25">
      <c r="A8" s="3">
        <v>7</v>
      </c>
      <c r="B8" s="3" t="s">
        <v>12</v>
      </c>
      <c r="C8" s="3" t="s">
        <v>13</v>
      </c>
      <c r="D8" s="4">
        <v>0</v>
      </c>
      <c r="E8" s="4">
        <v>61107600</v>
      </c>
    </row>
    <row r="9" spans="1:5" x14ac:dyDescent="0.25">
      <c r="A9" s="3">
        <v>10</v>
      </c>
      <c r="B9" s="3" t="s">
        <v>14</v>
      </c>
      <c r="C9" s="3" t="s">
        <v>15</v>
      </c>
      <c r="D9" s="4">
        <v>0</v>
      </c>
      <c r="E9" s="4">
        <v>12821520</v>
      </c>
    </row>
    <row r="10" spans="1:5" x14ac:dyDescent="0.25">
      <c r="A10" s="3">
        <v>42</v>
      </c>
      <c r="B10" s="3" t="s">
        <v>16</v>
      </c>
      <c r="C10" s="3" t="s">
        <v>17</v>
      </c>
      <c r="D10" s="4">
        <v>61107600</v>
      </c>
      <c r="E10" s="4">
        <f>+E12+E48</f>
        <v>68027431</v>
      </c>
    </row>
    <row r="11" spans="1:5" s="48" customFormat="1" x14ac:dyDescent="0.25">
      <c r="A11" s="51"/>
      <c r="B11" s="51"/>
      <c r="C11" s="51"/>
      <c r="D11" s="52"/>
      <c r="E11" s="52"/>
    </row>
    <row r="12" spans="1:5" x14ac:dyDescent="0.25">
      <c r="A12" s="3">
        <v>43</v>
      </c>
      <c r="B12" s="3" t="s">
        <v>18</v>
      </c>
      <c r="C12" s="3" t="s">
        <v>19</v>
      </c>
      <c r="D12" s="4">
        <v>61107600</v>
      </c>
      <c r="E12" s="4">
        <v>57798451</v>
      </c>
    </row>
    <row r="13" spans="1:5" x14ac:dyDescent="0.25">
      <c r="A13" s="3">
        <v>44</v>
      </c>
      <c r="B13" s="3" t="s">
        <v>20</v>
      </c>
      <c r="C13" s="3" t="s">
        <v>21</v>
      </c>
      <c r="D13" s="4">
        <v>61107600</v>
      </c>
      <c r="E13" s="4">
        <v>57798451</v>
      </c>
    </row>
    <row r="14" spans="1:5" x14ac:dyDescent="0.25">
      <c r="A14" s="3">
        <v>45</v>
      </c>
      <c r="B14" s="3" t="s">
        <v>22</v>
      </c>
      <c r="C14" s="3" t="s">
        <v>23</v>
      </c>
      <c r="D14" s="4">
        <v>45521400</v>
      </c>
      <c r="E14" s="4">
        <v>43919741</v>
      </c>
    </row>
    <row r="15" spans="1:5" x14ac:dyDescent="0.25">
      <c r="A15" s="3">
        <v>46</v>
      </c>
      <c r="B15" s="3" t="s">
        <v>24</v>
      </c>
      <c r="C15" s="3" t="s">
        <v>25</v>
      </c>
      <c r="D15" s="4">
        <v>38514000</v>
      </c>
      <c r="E15" s="4">
        <v>34369237</v>
      </c>
    </row>
    <row r="16" spans="1:5" x14ac:dyDescent="0.25">
      <c r="A16" s="3">
        <v>48</v>
      </c>
      <c r="B16" s="3" t="s">
        <v>26</v>
      </c>
      <c r="C16" s="3"/>
      <c r="D16" s="4">
        <v>2079000</v>
      </c>
      <c r="E16" s="4">
        <v>3304565</v>
      </c>
    </row>
    <row r="17" spans="1:5" x14ac:dyDescent="0.25">
      <c r="A17" s="3">
        <v>50</v>
      </c>
      <c r="B17" s="3" t="s">
        <v>27</v>
      </c>
      <c r="C17" s="3" t="s">
        <v>28</v>
      </c>
      <c r="D17" s="4">
        <v>4928400</v>
      </c>
      <c r="E17" s="4">
        <v>6245939</v>
      </c>
    </row>
    <row r="18" spans="1:5" x14ac:dyDescent="0.25">
      <c r="A18" s="3">
        <v>51</v>
      </c>
      <c r="B18" s="3" t="s">
        <v>29</v>
      </c>
      <c r="C18" s="3" t="s">
        <v>30</v>
      </c>
      <c r="D18" s="4">
        <v>5007600</v>
      </c>
      <c r="E18" s="4">
        <v>4740313</v>
      </c>
    </row>
    <row r="19" spans="1:5" x14ac:dyDescent="0.25">
      <c r="A19" s="3">
        <v>52</v>
      </c>
      <c r="B19" s="3" t="s">
        <v>31</v>
      </c>
      <c r="C19" s="3"/>
      <c r="D19" s="4">
        <v>3186600</v>
      </c>
      <c r="E19" s="4">
        <v>3082364</v>
      </c>
    </row>
    <row r="20" spans="1:5" x14ac:dyDescent="0.25">
      <c r="A20" s="3">
        <v>53</v>
      </c>
      <c r="B20" s="3" t="s">
        <v>32</v>
      </c>
      <c r="C20" s="3"/>
      <c r="D20" s="4">
        <v>455400</v>
      </c>
      <c r="E20" s="4">
        <v>440340</v>
      </c>
    </row>
    <row r="21" spans="1:5" x14ac:dyDescent="0.25">
      <c r="A21" s="3">
        <v>54</v>
      </c>
      <c r="B21" s="3" t="s">
        <v>33</v>
      </c>
      <c r="C21" s="3"/>
      <c r="D21" s="4">
        <v>364200</v>
      </c>
      <c r="E21" s="4">
        <v>352267</v>
      </c>
    </row>
    <row r="22" spans="1:5" x14ac:dyDescent="0.25">
      <c r="A22" s="3">
        <v>55</v>
      </c>
      <c r="B22" s="3" t="s">
        <v>34</v>
      </c>
      <c r="C22" s="3"/>
      <c r="D22" s="4">
        <v>91200</v>
      </c>
      <c r="E22" s="4">
        <v>78668</v>
      </c>
    </row>
    <row r="23" spans="1:5" x14ac:dyDescent="0.25">
      <c r="A23" s="3">
        <v>56</v>
      </c>
      <c r="B23" s="3" t="s">
        <v>35</v>
      </c>
      <c r="C23" s="3" t="s">
        <v>36</v>
      </c>
      <c r="D23" s="4">
        <v>910200</v>
      </c>
      <c r="E23" s="4">
        <v>786674</v>
      </c>
    </row>
    <row r="24" spans="1:5" x14ac:dyDescent="0.25">
      <c r="A24" s="3">
        <v>57</v>
      </c>
      <c r="B24" s="3" t="s">
        <v>37</v>
      </c>
      <c r="C24" s="3" t="s">
        <v>38</v>
      </c>
      <c r="D24" s="4">
        <v>4067600</v>
      </c>
      <c r="E24" s="4">
        <v>3268959</v>
      </c>
    </row>
    <row r="25" spans="1:5" x14ac:dyDescent="0.25">
      <c r="A25" s="3">
        <v>58</v>
      </c>
      <c r="B25" s="3" t="s">
        <v>39</v>
      </c>
      <c r="C25" s="3" t="s">
        <v>40</v>
      </c>
      <c r="D25" s="4">
        <v>238200</v>
      </c>
      <c r="E25" s="4">
        <v>236169</v>
      </c>
    </row>
    <row r="26" spans="1:5" x14ac:dyDescent="0.25">
      <c r="A26" s="3">
        <v>59</v>
      </c>
      <c r="B26" s="3" t="s">
        <v>41</v>
      </c>
      <c r="C26" s="3" t="s">
        <v>42</v>
      </c>
      <c r="D26" s="4">
        <v>3281200</v>
      </c>
      <c r="E26" s="4">
        <v>2764800</v>
      </c>
    </row>
    <row r="27" spans="1:5" x14ac:dyDescent="0.25">
      <c r="A27" s="3">
        <v>60</v>
      </c>
      <c r="B27" s="3" t="s">
        <v>43</v>
      </c>
      <c r="C27" s="3" t="s">
        <v>44</v>
      </c>
      <c r="D27" s="4">
        <v>548200</v>
      </c>
      <c r="E27" s="4">
        <v>267990</v>
      </c>
    </row>
    <row r="28" spans="1:5" x14ac:dyDescent="0.25">
      <c r="A28" s="3">
        <v>62</v>
      </c>
      <c r="B28" s="3" t="s">
        <v>45</v>
      </c>
      <c r="C28" s="3" t="s">
        <v>46</v>
      </c>
      <c r="D28" s="4">
        <v>3262500</v>
      </c>
      <c r="E28" s="4">
        <v>3050206</v>
      </c>
    </row>
    <row r="29" spans="1:5" x14ac:dyDescent="0.25">
      <c r="A29" s="3">
        <v>63</v>
      </c>
      <c r="B29" s="3" t="s">
        <v>47</v>
      </c>
      <c r="C29" s="3"/>
      <c r="D29" s="4">
        <v>255000</v>
      </c>
      <c r="E29" s="4">
        <v>429020</v>
      </c>
    </row>
    <row r="30" spans="1:5" x14ac:dyDescent="0.25">
      <c r="A30" s="3">
        <v>64</v>
      </c>
      <c r="B30" s="3" t="s">
        <v>48</v>
      </c>
      <c r="C30" s="3"/>
      <c r="D30" s="4">
        <v>2177500</v>
      </c>
      <c r="E30" s="4">
        <v>1894720</v>
      </c>
    </row>
    <row r="31" spans="1:5" x14ac:dyDescent="0.25">
      <c r="A31" s="3">
        <v>65</v>
      </c>
      <c r="B31" s="3" t="s">
        <v>49</v>
      </c>
      <c r="C31" s="3"/>
      <c r="D31" s="4">
        <v>354000</v>
      </c>
      <c r="E31" s="4">
        <v>166766</v>
      </c>
    </row>
    <row r="32" spans="1:5" x14ac:dyDescent="0.25">
      <c r="A32" s="3">
        <v>67</v>
      </c>
      <c r="B32" s="3" t="s">
        <v>50</v>
      </c>
      <c r="C32" s="3"/>
      <c r="D32" s="4">
        <v>300000</v>
      </c>
      <c r="E32" s="4">
        <v>261300</v>
      </c>
    </row>
    <row r="33" spans="1:5" x14ac:dyDescent="0.25">
      <c r="A33" s="3">
        <v>68</v>
      </c>
      <c r="B33" s="3" t="s">
        <v>51</v>
      </c>
      <c r="C33" s="3" t="s">
        <v>52</v>
      </c>
      <c r="D33" s="4">
        <v>176000</v>
      </c>
      <c r="E33" s="4">
        <v>298400</v>
      </c>
    </row>
    <row r="34" spans="1:5" x14ac:dyDescent="0.25">
      <c r="A34" s="3">
        <v>69</v>
      </c>
      <c r="B34" s="3" t="s">
        <v>53</v>
      </c>
      <c r="C34" s="3"/>
      <c r="D34" s="4">
        <v>230000</v>
      </c>
      <c r="E34" s="4">
        <v>230000</v>
      </c>
    </row>
    <row r="35" spans="1:5" x14ac:dyDescent="0.25">
      <c r="A35" s="3">
        <v>70</v>
      </c>
      <c r="B35" s="3" t="s">
        <v>54</v>
      </c>
      <c r="C35" s="3"/>
      <c r="D35" s="4">
        <v>150000</v>
      </c>
      <c r="E35" s="4">
        <v>230000</v>
      </c>
    </row>
    <row r="36" spans="1:5" x14ac:dyDescent="0.25">
      <c r="A36" s="3">
        <v>72</v>
      </c>
      <c r="B36" s="3" t="s">
        <v>55</v>
      </c>
      <c r="C36" s="3"/>
      <c r="D36" s="4">
        <v>80000</v>
      </c>
      <c r="E36" s="4">
        <v>0</v>
      </c>
    </row>
    <row r="37" spans="1:5" x14ac:dyDescent="0.25">
      <c r="A37" s="3">
        <v>78</v>
      </c>
      <c r="B37" s="3" t="s">
        <v>56</v>
      </c>
      <c r="C37" s="3"/>
      <c r="D37" s="4">
        <v>2300000</v>
      </c>
      <c r="E37" s="4">
        <v>2173232</v>
      </c>
    </row>
    <row r="38" spans="1:5" x14ac:dyDescent="0.25">
      <c r="A38" s="3">
        <v>80</v>
      </c>
      <c r="B38" s="3" t="s">
        <v>57</v>
      </c>
      <c r="C38" s="3"/>
      <c r="D38" s="4">
        <v>2300000</v>
      </c>
      <c r="E38" s="4">
        <v>2173232</v>
      </c>
    </row>
    <row r="39" spans="1:5" x14ac:dyDescent="0.25">
      <c r="A39" s="3">
        <v>82</v>
      </c>
      <c r="B39" s="3" t="s">
        <v>58</v>
      </c>
      <c r="C39" s="3"/>
      <c r="D39" s="4">
        <v>516500</v>
      </c>
      <c r="E39" s="4">
        <v>416000</v>
      </c>
    </row>
    <row r="40" spans="1:5" x14ac:dyDescent="0.25">
      <c r="A40" s="3">
        <v>84</v>
      </c>
      <c r="B40" s="3" t="s">
        <v>59</v>
      </c>
      <c r="C40" s="3"/>
      <c r="D40" s="4">
        <v>180000</v>
      </c>
      <c r="E40" s="4">
        <v>180000</v>
      </c>
    </row>
    <row r="41" spans="1:5" x14ac:dyDescent="0.25">
      <c r="A41" s="3">
        <v>85</v>
      </c>
      <c r="B41" s="3" t="s">
        <v>60</v>
      </c>
      <c r="C41" s="3"/>
      <c r="D41" s="4">
        <v>180000</v>
      </c>
      <c r="E41" s="4">
        <v>154500</v>
      </c>
    </row>
    <row r="42" spans="1:5" x14ac:dyDescent="0.25">
      <c r="A42" s="3">
        <v>86</v>
      </c>
      <c r="B42" s="3" t="s">
        <v>61</v>
      </c>
      <c r="C42" s="3"/>
      <c r="D42" s="4">
        <v>55500</v>
      </c>
      <c r="E42" s="4">
        <v>55500</v>
      </c>
    </row>
    <row r="43" spans="1:5" x14ac:dyDescent="0.25">
      <c r="A43" s="3">
        <v>87</v>
      </c>
      <c r="B43" s="3" t="s">
        <v>62</v>
      </c>
      <c r="C43" s="3"/>
      <c r="D43" s="4">
        <v>20000</v>
      </c>
      <c r="E43" s="4">
        <v>20000</v>
      </c>
    </row>
    <row r="44" spans="1:5" x14ac:dyDescent="0.25">
      <c r="A44" s="3">
        <v>89</v>
      </c>
      <c r="B44" s="3" t="s">
        <v>63</v>
      </c>
      <c r="C44" s="3"/>
      <c r="D44" s="4">
        <v>6000</v>
      </c>
      <c r="E44" s="4">
        <v>6000</v>
      </c>
    </row>
    <row r="45" spans="1:5" x14ac:dyDescent="0.25">
      <c r="A45" s="3">
        <v>91</v>
      </c>
      <c r="B45" s="3" t="s">
        <v>64</v>
      </c>
      <c r="C45" s="3"/>
      <c r="D45" s="4">
        <v>75000</v>
      </c>
      <c r="E45" s="4">
        <v>0</v>
      </c>
    </row>
    <row r="46" spans="1:5" x14ac:dyDescent="0.25">
      <c r="A46" s="3">
        <v>92</v>
      </c>
      <c r="B46" s="3" t="s">
        <v>65</v>
      </c>
      <c r="C46" s="3"/>
      <c r="D46" s="4">
        <v>202000</v>
      </c>
      <c r="E46" s="4">
        <v>0</v>
      </c>
    </row>
    <row r="47" spans="1:5" x14ac:dyDescent="0.25">
      <c r="A47" s="3">
        <v>94</v>
      </c>
      <c r="B47" s="3" t="s">
        <v>66</v>
      </c>
      <c r="C47" s="3"/>
      <c r="D47" s="4">
        <v>202000</v>
      </c>
      <c r="E47" s="4">
        <v>0</v>
      </c>
    </row>
    <row r="48" spans="1:5" x14ac:dyDescent="0.25">
      <c r="A48" s="3"/>
      <c r="B48" s="5" t="s">
        <v>85</v>
      </c>
      <c r="C48" s="3"/>
      <c r="D48" s="4"/>
      <c r="E48" s="4">
        <v>10228980</v>
      </c>
    </row>
    <row r="49" spans="1:5" x14ac:dyDescent="0.25">
      <c r="A49" s="3">
        <v>123</v>
      </c>
      <c r="B49" s="3" t="s">
        <v>67</v>
      </c>
      <c r="C49" s="3" t="s">
        <v>68</v>
      </c>
      <c r="D49" s="4">
        <v>-61107600</v>
      </c>
      <c r="E49" s="4">
        <f>+E50</f>
        <v>5901689</v>
      </c>
    </row>
    <row r="50" spans="1:5" x14ac:dyDescent="0.25">
      <c r="A50" s="3">
        <v>124</v>
      </c>
      <c r="B50" s="3" t="s">
        <v>69</v>
      </c>
      <c r="C50" s="3" t="s">
        <v>70</v>
      </c>
      <c r="D50" s="4">
        <v>0</v>
      </c>
      <c r="E50" s="4">
        <v>5901689</v>
      </c>
    </row>
    <row r="51" spans="1:5" x14ac:dyDescent="0.25">
      <c r="A51" s="3">
        <v>126</v>
      </c>
      <c r="B51" s="3" t="s">
        <v>71</v>
      </c>
      <c r="C51" s="3" t="s">
        <v>72</v>
      </c>
      <c r="D51" s="4">
        <v>0</v>
      </c>
      <c r="E51" s="4">
        <v>164899.99547997117</v>
      </c>
    </row>
    <row r="52" spans="1:5" x14ac:dyDescent="0.25">
      <c r="A52" s="3">
        <v>127</v>
      </c>
      <c r="B52" s="3" t="s">
        <v>73</v>
      </c>
      <c r="C52" s="3" t="s">
        <v>74</v>
      </c>
      <c r="D52" s="4">
        <v>0</v>
      </c>
      <c r="E52" s="4">
        <v>0</v>
      </c>
    </row>
    <row r="53" spans="1:5" x14ac:dyDescent="0.25">
      <c r="A53" s="3">
        <v>128</v>
      </c>
      <c r="B53" s="3" t="s">
        <v>75</v>
      </c>
      <c r="C53" s="3" t="s">
        <v>76</v>
      </c>
      <c r="D53" s="4"/>
      <c r="E53" s="4"/>
    </row>
    <row r="54" spans="1:5" x14ac:dyDescent="0.25">
      <c r="A54" s="3">
        <v>129</v>
      </c>
      <c r="B54" s="3" t="s">
        <v>77</v>
      </c>
      <c r="C54" s="3" t="s">
        <v>78</v>
      </c>
      <c r="D54" s="4"/>
      <c r="E54" s="4"/>
    </row>
    <row r="55" spans="1:5" x14ac:dyDescent="0.25">
      <c r="A55" s="3">
        <v>130</v>
      </c>
      <c r="B55" s="3" t="s">
        <v>79</v>
      </c>
      <c r="C55" s="3" t="s">
        <v>80</v>
      </c>
      <c r="D55" s="4"/>
      <c r="E55" s="4"/>
    </row>
    <row r="56" spans="1:5" x14ac:dyDescent="0.25">
      <c r="A56" s="3">
        <v>131</v>
      </c>
      <c r="B56" s="3" t="s">
        <v>81</v>
      </c>
      <c r="C56" s="3" t="s">
        <v>82</v>
      </c>
      <c r="D56" s="4"/>
      <c r="E56" s="4"/>
    </row>
    <row r="57" spans="1:5" x14ac:dyDescent="0.25">
      <c r="A57" s="3">
        <v>132</v>
      </c>
      <c r="B57" s="3" t="s">
        <v>83</v>
      </c>
      <c r="C57" s="3" t="s">
        <v>84</v>
      </c>
      <c r="D57" s="4">
        <v>0</v>
      </c>
      <c r="E57" s="4">
        <v>0</v>
      </c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E28" sqref="E28"/>
    </sheetView>
  </sheetViews>
  <sheetFormatPr defaultRowHeight="15" x14ac:dyDescent="0.25"/>
  <cols>
    <col min="1" max="1" width="13.85546875" customWidth="1"/>
    <col min="7" max="7" width="11.5703125" customWidth="1"/>
  </cols>
  <sheetData>
    <row r="1" spans="1:7" x14ac:dyDescent="0.25">
      <c r="A1" s="30"/>
      <c r="B1" s="30"/>
      <c r="C1" s="30"/>
      <c r="D1" s="31"/>
      <c r="E1" s="31"/>
      <c r="F1" s="55" t="s">
        <v>103</v>
      </c>
      <c r="G1" s="55"/>
    </row>
    <row r="2" spans="1:7" x14ac:dyDescent="0.25">
      <c r="A2" s="30"/>
      <c r="B2" s="30"/>
      <c r="C2" s="30"/>
      <c r="D2" s="31"/>
      <c r="E2" s="31"/>
      <c r="F2" s="55" t="s">
        <v>104</v>
      </c>
      <c r="G2" s="55"/>
    </row>
    <row r="3" spans="1:7" x14ac:dyDescent="0.25">
      <c r="A3" s="30"/>
      <c r="B3" s="30"/>
      <c r="C3" s="30"/>
      <c r="D3" s="31"/>
      <c r="E3" s="31"/>
      <c r="F3" s="55" t="s">
        <v>105</v>
      </c>
      <c r="G3" s="55"/>
    </row>
    <row r="5" spans="1:7" x14ac:dyDescent="0.25">
      <c r="A5" s="56" t="s">
        <v>106</v>
      </c>
      <c r="B5" s="56"/>
      <c r="C5" s="56"/>
      <c r="D5" s="56"/>
      <c r="E5" s="56"/>
      <c r="F5" s="56"/>
      <c r="G5" s="56"/>
    </row>
    <row r="6" spans="1:7" x14ac:dyDescent="0.25">
      <c r="A6" s="56" t="s">
        <v>122</v>
      </c>
      <c r="B6" s="56"/>
      <c r="C6" s="56"/>
      <c r="D6" s="56"/>
      <c r="E6" s="56"/>
      <c r="F6" s="56"/>
      <c r="G6" s="56"/>
    </row>
    <row r="7" spans="1:7" x14ac:dyDescent="0.25">
      <c r="A7" s="55"/>
      <c r="B7" s="55"/>
      <c r="C7" s="55"/>
      <c r="D7" s="55"/>
      <c r="E7" s="55"/>
      <c r="F7" s="55"/>
      <c r="G7" s="55"/>
    </row>
    <row r="9" spans="1:7" x14ac:dyDescent="0.25">
      <c r="A9" s="30"/>
      <c r="B9" s="30"/>
      <c r="C9" s="30"/>
      <c r="D9" s="30"/>
      <c r="E9" s="30"/>
      <c r="F9" s="30"/>
      <c r="G9" s="32" t="s">
        <v>107</v>
      </c>
    </row>
    <row r="10" spans="1:7" ht="75" x14ac:dyDescent="0.25">
      <c r="A10" s="33" t="s">
        <v>108</v>
      </c>
      <c r="B10" s="33" t="s">
        <v>109</v>
      </c>
      <c r="C10" s="33" t="s">
        <v>110</v>
      </c>
      <c r="D10" s="33" t="s">
        <v>111</v>
      </c>
      <c r="E10" s="33" t="s">
        <v>112</v>
      </c>
      <c r="F10" s="33" t="s">
        <v>113</v>
      </c>
      <c r="G10" s="33" t="s">
        <v>114</v>
      </c>
    </row>
    <row r="11" spans="1:7" ht="30" x14ac:dyDescent="0.25">
      <c r="A11" s="34" t="s">
        <v>115</v>
      </c>
      <c r="B11" s="33">
        <v>70407</v>
      </c>
      <c r="C11" s="33">
        <v>80101</v>
      </c>
      <c r="D11" s="33">
        <v>210702</v>
      </c>
      <c r="E11" s="33">
        <v>8032</v>
      </c>
      <c r="F11" s="33">
        <v>8032</v>
      </c>
      <c r="G11" s="35"/>
    </row>
    <row r="12" spans="1:7" ht="30" x14ac:dyDescent="0.25">
      <c r="A12" s="34" t="s">
        <v>115</v>
      </c>
      <c r="B12" s="33">
        <v>70407</v>
      </c>
      <c r="C12" s="33">
        <v>80101</v>
      </c>
      <c r="D12" s="33">
        <v>213209</v>
      </c>
      <c r="E12" s="34" t="s">
        <v>116</v>
      </c>
      <c r="F12" s="33" t="s">
        <v>116</v>
      </c>
      <c r="G12" s="35"/>
    </row>
    <row r="13" spans="1:7" ht="30" x14ac:dyDescent="0.25">
      <c r="A13" s="34" t="s">
        <v>115</v>
      </c>
      <c r="B13" s="33">
        <v>70407</v>
      </c>
      <c r="C13" s="33">
        <v>80101</v>
      </c>
      <c r="D13" s="33">
        <v>210807</v>
      </c>
      <c r="E13" s="34" t="s">
        <v>117</v>
      </c>
      <c r="F13" s="33">
        <v>5400</v>
      </c>
      <c r="G13" s="35"/>
    </row>
    <row r="14" spans="1:7" ht="75" x14ac:dyDescent="0.25">
      <c r="A14" s="34" t="s">
        <v>115</v>
      </c>
      <c r="B14" s="33">
        <v>70407</v>
      </c>
      <c r="C14" s="33">
        <v>80101</v>
      </c>
      <c r="D14" s="33">
        <v>41030211</v>
      </c>
      <c r="E14" s="34" t="s">
        <v>118</v>
      </c>
      <c r="F14" s="33" t="s">
        <v>118</v>
      </c>
      <c r="G14" s="35" t="s">
        <v>119</v>
      </c>
    </row>
    <row r="15" spans="1:7" ht="30" x14ac:dyDescent="0.25">
      <c r="A15" s="34" t="s">
        <v>115</v>
      </c>
      <c r="B15" s="33">
        <v>70407</v>
      </c>
      <c r="C15" s="33">
        <v>80101</v>
      </c>
      <c r="D15" s="33"/>
      <c r="E15" s="33"/>
      <c r="F15" s="33"/>
      <c r="G15" s="35"/>
    </row>
    <row r="16" spans="1:7" x14ac:dyDescent="0.25">
      <c r="A16" s="36" t="s">
        <v>113</v>
      </c>
      <c r="B16" s="36"/>
      <c r="C16" s="36"/>
      <c r="D16" s="36"/>
      <c r="E16" s="36"/>
      <c r="F16" s="36">
        <v>164900</v>
      </c>
      <c r="G16" s="36"/>
    </row>
    <row r="22" spans="1:7" x14ac:dyDescent="0.25">
      <c r="A22" s="54" t="s">
        <v>120</v>
      </c>
      <c r="B22" s="54"/>
      <c r="C22" s="54"/>
      <c r="D22" s="54"/>
      <c r="E22" s="54"/>
      <c r="F22" s="54"/>
      <c r="G22" s="54"/>
    </row>
    <row r="23" spans="1:7" x14ac:dyDescent="0.25">
      <c r="A23" s="54" t="s">
        <v>121</v>
      </c>
      <c r="B23" s="54"/>
      <c r="C23" s="54"/>
      <c r="D23" s="54"/>
      <c r="E23" s="54"/>
      <c r="F23" s="54"/>
      <c r="G23" s="54"/>
    </row>
    <row r="24" spans="1:7" x14ac:dyDescent="0.25">
      <c r="A24" s="54"/>
      <c r="B24" s="54"/>
      <c r="C24" s="54"/>
      <c r="D24" s="54"/>
      <c r="E24" s="54"/>
      <c r="F24" s="54"/>
      <c r="G24" s="54"/>
    </row>
  </sheetData>
  <mergeCells count="9">
    <mergeCell ref="A22:G22"/>
    <mergeCell ref="A23:G23"/>
    <mergeCell ref="A24:G24"/>
    <mergeCell ref="F1:G1"/>
    <mergeCell ref="F2:G2"/>
    <mergeCell ref="F3:G3"/>
    <mergeCell ref="A5:G5"/>
    <mergeCell ref="A6:G6"/>
    <mergeCell ref="A7:G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1"/>
  <sheetViews>
    <sheetView topLeftCell="A7" workbookViewId="0">
      <selection activeCell="M15" sqref="M15"/>
    </sheetView>
  </sheetViews>
  <sheetFormatPr defaultRowHeight="15" x14ac:dyDescent="0.25"/>
  <cols>
    <col min="1" max="1" width="2.42578125" customWidth="1"/>
    <col min="3" max="3" width="3.85546875" customWidth="1"/>
    <col min="4" max="4" width="11.7109375" customWidth="1"/>
    <col min="5" max="5" width="10.7109375" customWidth="1"/>
    <col min="6" max="6" width="8" customWidth="1"/>
    <col min="7" max="7" width="9.85546875" bestFit="1" customWidth="1"/>
    <col min="10" max="10" width="7.7109375" customWidth="1"/>
    <col min="11" max="12" width="9.85546875" bestFit="1" customWidth="1"/>
    <col min="13" max="13" width="10.7109375" customWidth="1"/>
  </cols>
  <sheetData>
    <row r="5" spans="1:15" x14ac:dyDescent="0.25">
      <c r="A5" s="6" t="s">
        <v>235</v>
      </c>
      <c r="C5" s="7"/>
      <c r="D5" s="7"/>
    </row>
    <row r="6" spans="1:15" x14ac:dyDescent="0.25">
      <c r="B6" s="6"/>
      <c r="C6" s="7"/>
      <c r="D6" s="7"/>
    </row>
    <row r="7" spans="1:15" x14ac:dyDescent="0.25">
      <c r="B7" s="6"/>
      <c r="C7" s="7"/>
      <c r="D7" s="7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</row>
    <row r="8" spans="1:15" ht="38.25" x14ac:dyDescent="0.25">
      <c r="A8" s="60" t="s">
        <v>87</v>
      </c>
      <c r="B8" s="61" t="s">
        <v>88</v>
      </c>
      <c r="C8" s="62" t="s">
        <v>89</v>
      </c>
      <c r="D8" s="64" t="s">
        <v>234</v>
      </c>
      <c r="E8" s="9" t="s">
        <v>90</v>
      </c>
      <c r="F8" s="64" t="s">
        <v>91</v>
      </c>
      <c r="G8" s="9" t="s">
        <v>14</v>
      </c>
      <c r="H8" s="10" t="s">
        <v>92</v>
      </c>
      <c r="I8" s="10" t="s">
        <v>93</v>
      </c>
      <c r="J8" s="10" t="s">
        <v>94</v>
      </c>
      <c r="K8" s="10" t="s">
        <v>95</v>
      </c>
      <c r="L8" s="10" t="s">
        <v>96</v>
      </c>
      <c r="M8" s="60" t="s">
        <v>97</v>
      </c>
      <c r="N8" s="57" t="s">
        <v>98</v>
      </c>
      <c r="O8" s="11"/>
    </row>
    <row r="9" spans="1:15" x14ac:dyDescent="0.25">
      <c r="A9" s="60"/>
      <c r="B9" s="61"/>
      <c r="C9" s="63"/>
      <c r="D9" s="65"/>
      <c r="E9" s="10">
        <v>310001</v>
      </c>
      <c r="F9" s="65"/>
      <c r="G9" s="10">
        <v>350001</v>
      </c>
      <c r="H9" s="10">
        <v>140020</v>
      </c>
      <c r="I9" s="10">
        <v>300001</v>
      </c>
      <c r="J9" s="10">
        <v>300002</v>
      </c>
      <c r="K9" s="10">
        <v>300011</v>
      </c>
      <c r="L9" s="10">
        <v>261090</v>
      </c>
      <c r="M9" s="60"/>
      <c r="N9" s="57"/>
      <c r="O9" s="11"/>
    </row>
    <row r="10" spans="1:15" x14ac:dyDescent="0.25">
      <c r="A10" s="12"/>
      <c r="B10" s="13" t="s">
        <v>99</v>
      </c>
      <c r="D10" s="14">
        <f>+D11</f>
        <v>61107600</v>
      </c>
      <c r="E10" s="14">
        <f>+E11</f>
        <v>61107600</v>
      </c>
      <c r="F10" s="14">
        <v>0</v>
      </c>
      <c r="G10" s="14">
        <f>+G11</f>
        <v>12821520</v>
      </c>
      <c r="H10" s="14">
        <v>0</v>
      </c>
      <c r="I10" s="14">
        <v>286004</v>
      </c>
      <c r="J10" s="14">
        <v>0</v>
      </c>
      <c r="K10" s="14">
        <f>+K11</f>
        <v>10228980</v>
      </c>
      <c r="L10" s="14">
        <f>+L11</f>
        <v>10228980</v>
      </c>
      <c r="M10" s="14">
        <f>+M11</f>
        <v>57798451</v>
      </c>
      <c r="N10" s="14">
        <f>+N11</f>
        <v>5901689</v>
      </c>
      <c r="O10" s="15"/>
    </row>
    <row r="11" spans="1:15" x14ac:dyDescent="0.25">
      <c r="A11" s="12">
        <v>1</v>
      </c>
      <c r="B11" s="16" t="s">
        <v>100</v>
      </c>
      <c r="C11" s="12"/>
      <c r="D11" s="17">
        <v>61107600</v>
      </c>
      <c r="E11" s="17">
        <v>61107600</v>
      </c>
      <c r="F11" s="18">
        <v>0</v>
      </c>
      <c r="G11" s="19">
        <v>12821520</v>
      </c>
      <c r="H11" s="19"/>
      <c r="I11" s="19">
        <v>286004</v>
      </c>
      <c r="J11" s="19"/>
      <c r="K11" s="19">
        <v>10228980</v>
      </c>
      <c r="L11" s="19">
        <v>10228980</v>
      </c>
      <c r="M11" s="17">
        <v>57798451</v>
      </c>
      <c r="N11" s="20">
        <v>5901689</v>
      </c>
      <c r="O11" s="21"/>
    </row>
    <row r="12" spans="1:15" x14ac:dyDescent="0.25">
      <c r="E12" s="22"/>
      <c r="G12" s="23"/>
      <c r="H12" s="23"/>
      <c r="I12" s="23"/>
      <c r="J12" s="23"/>
      <c r="L12" s="24"/>
    </row>
    <row r="13" spans="1:15" x14ac:dyDescent="0.25">
      <c r="E13" s="23"/>
      <c r="F13" s="23"/>
      <c r="G13" s="23"/>
      <c r="H13" s="23"/>
      <c r="I13" s="23"/>
      <c r="J13" s="23"/>
      <c r="K13" s="23"/>
      <c r="L13" s="24"/>
    </row>
    <row r="14" spans="1:15" x14ac:dyDescent="0.25">
      <c r="E14" s="23"/>
      <c r="L14" s="24"/>
    </row>
    <row r="15" spans="1:15" x14ac:dyDescent="0.25">
      <c r="B15" s="58" t="s">
        <v>101</v>
      </c>
      <c r="C15" s="58"/>
      <c r="D15" s="58"/>
      <c r="E15" s="58"/>
      <c r="F15" s="58"/>
      <c r="G15" s="58"/>
      <c r="H15" s="58"/>
      <c r="I15" s="58"/>
      <c r="J15" s="58"/>
      <c r="K15" s="58"/>
      <c r="L15" s="24"/>
      <c r="M15" s="71"/>
    </row>
    <row r="16" spans="1:15" x14ac:dyDescent="0.25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4"/>
    </row>
    <row r="17" spans="2:12" x14ac:dyDescent="0.25">
      <c r="B17" s="26"/>
      <c r="C17" s="27"/>
      <c r="D17" s="26"/>
      <c r="E17" s="26"/>
      <c r="F17" s="26"/>
      <c r="G17" s="26"/>
      <c r="H17" s="26"/>
      <c r="I17" s="26"/>
      <c r="J17" s="26"/>
      <c r="K17" s="26"/>
      <c r="L17" s="24"/>
    </row>
    <row r="18" spans="2:12" x14ac:dyDescent="0.25">
      <c r="B18" s="59" t="s">
        <v>102</v>
      </c>
      <c r="C18" s="59"/>
      <c r="D18" s="59"/>
      <c r="E18" s="59"/>
      <c r="F18" s="59"/>
      <c r="G18" s="59"/>
      <c r="H18" s="59"/>
      <c r="I18" s="59"/>
      <c r="J18" s="59"/>
      <c r="K18" s="26"/>
      <c r="L18" s="24"/>
    </row>
    <row r="19" spans="2:12" x14ac:dyDescent="0.25">
      <c r="L19" s="24"/>
    </row>
    <row r="20" spans="2:12" x14ac:dyDescent="0.25">
      <c r="E20" s="23"/>
      <c r="F20" s="22"/>
      <c r="L20" s="24"/>
    </row>
    <row r="21" spans="2:12" x14ac:dyDescent="0.25">
      <c r="F21" s="22"/>
      <c r="L21" s="24"/>
    </row>
    <row r="22" spans="2:12" x14ac:dyDescent="0.25">
      <c r="E22" s="23"/>
      <c r="F22" s="22"/>
      <c r="L22" s="24"/>
    </row>
    <row r="23" spans="2:12" x14ac:dyDescent="0.25">
      <c r="F23" s="22"/>
      <c r="L23" s="24"/>
    </row>
    <row r="24" spans="2:12" x14ac:dyDescent="0.25">
      <c r="F24" s="22"/>
      <c r="L24" s="24"/>
    </row>
    <row r="25" spans="2:12" x14ac:dyDescent="0.25">
      <c r="F25" s="22"/>
      <c r="L25" s="24"/>
    </row>
    <row r="26" spans="2:12" x14ac:dyDescent="0.25">
      <c r="F26" s="22"/>
      <c r="L26" s="24"/>
    </row>
    <row r="27" spans="2:12" x14ac:dyDescent="0.25">
      <c r="F27" s="22"/>
      <c r="L27" s="24"/>
    </row>
    <row r="28" spans="2:12" x14ac:dyDescent="0.25">
      <c r="F28" s="22"/>
      <c r="L28" s="24"/>
    </row>
    <row r="29" spans="2:12" x14ac:dyDescent="0.25">
      <c r="F29" s="22"/>
      <c r="L29" s="24"/>
    </row>
    <row r="30" spans="2:12" x14ac:dyDescent="0.25">
      <c r="F30" s="22"/>
      <c r="L30" s="24"/>
    </row>
    <row r="31" spans="2:12" x14ac:dyDescent="0.25">
      <c r="F31" s="22"/>
      <c r="L31" s="24"/>
    </row>
    <row r="32" spans="2:12" x14ac:dyDescent="0.25">
      <c r="F32" s="22"/>
      <c r="L32" s="24"/>
    </row>
    <row r="33" spans="6:13" x14ac:dyDescent="0.25">
      <c r="F33" s="22"/>
      <c r="L33" s="24"/>
    </row>
    <row r="34" spans="6:13" x14ac:dyDescent="0.25">
      <c r="F34" s="22"/>
      <c r="L34" s="24"/>
    </row>
    <row r="35" spans="6:13" x14ac:dyDescent="0.25">
      <c r="F35" s="22"/>
      <c r="L35" s="24"/>
    </row>
    <row r="36" spans="6:13" x14ac:dyDescent="0.25">
      <c r="F36" s="22"/>
      <c r="L36" s="24"/>
    </row>
    <row r="37" spans="6:13" x14ac:dyDescent="0.25">
      <c r="F37" s="22"/>
      <c r="L37" s="24"/>
    </row>
    <row r="38" spans="6:13" x14ac:dyDescent="0.25">
      <c r="F38" s="22"/>
      <c r="L38" s="24"/>
    </row>
    <row r="39" spans="6:13" x14ac:dyDescent="0.25">
      <c r="F39" s="22"/>
      <c r="L39" s="24"/>
    </row>
    <row r="40" spans="6:13" x14ac:dyDescent="0.25">
      <c r="F40" s="22"/>
      <c r="L40" s="24"/>
    </row>
    <row r="41" spans="6:13" x14ac:dyDescent="0.25">
      <c r="F41" s="22"/>
      <c r="L41" s="28"/>
    </row>
    <row r="42" spans="6:13" x14ac:dyDescent="0.25">
      <c r="F42" s="22"/>
    </row>
    <row r="43" spans="6:13" x14ac:dyDescent="0.25">
      <c r="F43" s="22"/>
    </row>
    <row r="44" spans="6:13" x14ac:dyDescent="0.25">
      <c r="F44" s="22"/>
    </row>
    <row r="45" spans="6:13" x14ac:dyDescent="0.25">
      <c r="F45" s="22"/>
    </row>
    <row r="46" spans="6:13" x14ac:dyDescent="0.25">
      <c r="F46" s="22"/>
    </row>
    <row r="47" spans="6:13" x14ac:dyDescent="0.25">
      <c r="F47" s="22"/>
      <c r="L47" s="29">
        <v>0</v>
      </c>
      <c r="M47" s="23"/>
    </row>
    <row r="48" spans="6:13" x14ac:dyDescent="0.25">
      <c r="F48" s="22"/>
    </row>
    <row r="49" spans="6:6" x14ac:dyDescent="0.25">
      <c r="F49" s="22"/>
    </row>
    <row r="50" spans="6:6" x14ac:dyDescent="0.25">
      <c r="F50" s="22"/>
    </row>
    <row r="51" spans="6:6" x14ac:dyDescent="0.25">
      <c r="F51" s="22"/>
    </row>
    <row r="52" spans="6:6" x14ac:dyDescent="0.25">
      <c r="F52" s="22"/>
    </row>
    <row r="53" spans="6:6" x14ac:dyDescent="0.25">
      <c r="F53" s="22"/>
    </row>
    <row r="54" spans="6:6" x14ac:dyDescent="0.25">
      <c r="F54" s="22"/>
    </row>
    <row r="55" spans="6:6" x14ac:dyDescent="0.25">
      <c r="F55" s="22"/>
    </row>
    <row r="56" spans="6:6" x14ac:dyDescent="0.25">
      <c r="F56" s="22"/>
    </row>
    <row r="57" spans="6:6" x14ac:dyDescent="0.25">
      <c r="F57" s="22"/>
    </row>
    <row r="58" spans="6:6" x14ac:dyDescent="0.25">
      <c r="F58" s="22"/>
    </row>
    <row r="59" spans="6:6" x14ac:dyDescent="0.25">
      <c r="F59" s="22"/>
    </row>
    <row r="60" spans="6:6" x14ac:dyDescent="0.25">
      <c r="F60" s="22"/>
    </row>
    <row r="61" spans="6:6" x14ac:dyDescent="0.25">
      <c r="F61" s="22"/>
    </row>
  </sheetData>
  <mergeCells count="9">
    <mergeCell ref="N8:N9"/>
    <mergeCell ref="B15:K15"/>
    <mergeCell ref="B18:J18"/>
    <mergeCell ref="A8:A9"/>
    <mergeCell ref="B8:B9"/>
    <mergeCell ref="C8:C9"/>
    <mergeCell ref="D8:D9"/>
    <mergeCell ref="F8:F9"/>
    <mergeCell ref="M8:M9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3"/>
  <sheetViews>
    <sheetView topLeftCell="A19" workbookViewId="0">
      <selection activeCell="F12" sqref="F12"/>
    </sheetView>
  </sheetViews>
  <sheetFormatPr defaultRowHeight="15" x14ac:dyDescent="0.25"/>
  <cols>
    <col min="1" max="1" width="10.140625" customWidth="1"/>
    <col min="2" max="2" width="15.42578125" customWidth="1"/>
    <col min="5" max="5" width="14.140625" customWidth="1"/>
    <col min="6" max="6" width="10.5703125" customWidth="1"/>
    <col min="7" max="7" width="18.42578125" customWidth="1"/>
  </cols>
  <sheetData>
    <row r="3" spans="1:7" x14ac:dyDescent="0.25">
      <c r="A3" s="37" t="s">
        <v>123</v>
      </c>
      <c r="B3" s="37" t="s">
        <v>124</v>
      </c>
      <c r="C3" s="37"/>
      <c r="D3" s="67" t="s">
        <v>125</v>
      </c>
      <c r="E3" s="67"/>
      <c r="F3" s="37"/>
      <c r="G3" s="37" t="s">
        <v>126</v>
      </c>
    </row>
    <row r="4" spans="1:7" ht="24" customHeight="1" x14ac:dyDescent="0.25">
      <c r="A4" s="37" t="s">
        <v>127</v>
      </c>
      <c r="B4" s="37" t="s">
        <v>128</v>
      </c>
      <c r="C4" s="37"/>
      <c r="D4" s="67" t="s">
        <v>129</v>
      </c>
      <c r="E4" s="67"/>
      <c r="F4" s="37"/>
      <c r="G4" s="37"/>
    </row>
    <row r="5" spans="1:7" ht="24" customHeight="1" x14ac:dyDescent="0.25">
      <c r="A5" s="37"/>
      <c r="B5" s="37"/>
      <c r="C5" s="37"/>
      <c r="D5" s="66" t="s">
        <v>130</v>
      </c>
      <c r="E5" s="66"/>
      <c r="F5" s="37"/>
      <c r="G5" s="37"/>
    </row>
    <row r="8" spans="1:7" ht="24" x14ac:dyDescent="0.25">
      <c r="A8" s="38" t="s">
        <v>131</v>
      </c>
      <c r="B8" s="68" t="s">
        <v>132</v>
      </c>
      <c r="C8" s="68" t="s">
        <v>133</v>
      </c>
      <c r="D8" s="69" t="s">
        <v>134</v>
      </c>
      <c r="E8" s="70" t="s">
        <v>113</v>
      </c>
      <c r="F8" s="66" t="s">
        <v>135</v>
      </c>
    </row>
    <row r="9" spans="1:7" ht="24" x14ac:dyDescent="0.25">
      <c r="A9" s="38" t="s">
        <v>136</v>
      </c>
      <c r="B9" s="68"/>
      <c r="C9" s="68"/>
      <c r="D9" s="69"/>
      <c r="E9" s="70"/>
      <c r="F9" s="66"/>
    </row>
    <row r="12" spans="1:7" ht="24" x14ac:dyDescent="0.25">
      <c r="A12" s="39">
        <v>100080009001</v>
      </c>
      <c r="B12" s="39" t="s">
        <v>137</v>
      </c>
      <c r="C12" s="37"/>
      <c r="D12" s="37"/>
      <c r="E12" s="37" t="s">
        <v>138</v>
      </c>
      <c r="F12" s="40">
        <v>3205400</v>
      </c>
      <c r="G12" s="37"/>
    </row>
    <row r="13" spans="1:7" ht="24" x14ac:dyDescent="0.25">
      <c r="A13" s="41">
        <v>42891</v>
      </c>
      <c r="B13" s="42" t="s">
        <v>139</v>
      </c>
      <c r="C13" s="42">
        <v>140020</v>
      </c>
      <c r="D13" s="42">
        <v>5466000016</v>
      </c>
      <c r="E13" s="42" t="s">
        <v>140</v>
      </c>
      <c r="F13" s="43">
        <v>125000</v>
      </c>
      <c r="G13" s="42" t="s">
        <v>141</v>
      </c>
    </row>
    <row r="14" spans="1:7" ht="24" x14ac:dyDescent="0.25">
      <c r="A14" s="41">
        <v>42892</v>
      </c>
      <c r="B14" s="42" t="s">
        <v>142</v>
      </c>
      <c r="C14" s="42">
        <v>140020</v>
      </c>
      <c r="D14" s="42">
        <v>5466000016</v>
      </c>
      <c r="E14" s="42" t="s">
        <v>140</v>
      </c>
      <c r="F14" s="43">
        <v>77120</v>
      </c>
      <c r="G14" s="42" t="s">
        <v>143</v>
      </c>
    </row>
    <row r="15" spans="1:7" ht="48" x14ac:dyDescent="0.25">
      <c r="A15" s="41">
        <v>42893</v>
      </c>
      <c r="B15" s="42" t="s">
        <v>144</v>
      </c>
      <c r="C15" s="42">
        <v>140020</v>
      </c>
      <c r="D15" s="42">
        <v>220000257805</v>
      </c>
      <c r="E15" s="42" t="s">
        <v>145</v>
      </c>
      <c r="F15" s="43">
        <v>124800</v>
      </c>
      <c r="G15" s="42" t="s">
        <v>146</v>
      </c>
    </row>
    <row r="16" spans="1:7" ht="24" x14ac:dyDescent="0.25">
      <c r="A16" s="41">
        <v>42893</v>
      </c>
      <c r="B16" s="42" t="s">
        <v>147</v>
      </c>
      <c r="C16" s="42">
        <v>140020</v>
      </c>
      <c r="D16" s="42">
        <v>3499002631010000</v>
      </c>
      <c r="E16" s="42" t="s">
        <v>148</v>
      </c>
      <c r="F16" s="43">
        <v>77120</v>
      </c>
      <c r="G16" s="42" t="s">
        <v>149</v>
      </c>
    </row>
    <row r="17" spans="1:7" ht="24" x14ac:dyDescent="0.25">
      <c r="A17" s="41">
        <v>42893</v>
      </c>
      <c r="B17" s="42" t="s">
        <v>150</v>
      </c>
      <c r="C17" s="42">
        <v>140020</v>
      </c>
      <c r="D17" s="42">
        <v>3499002631010000</v>
      </c>
      <c r="E17" s="42" t="s">
        <v>151</v>
      </c>
      <c r="F17" s="43">
        <v>5500</v>
      </c>
      <c r="G17" s="42" t="s">
        <v>152</v>
      </c>
    </row>
    <row r="18" spans="1:7" ht="24" x14ac:dyDescent="0.25">
      <c r="A18" s="41">
        <v>42894</v>
      </c>
      <c r="B18" s="42" t="s">
        <v>153</v>
      </c>
      <c r="C18" s="42">
        <v>140020</v>
      </c>
      <c r="D18" s="42">
        <v>3499002631010000</v>
      </c>
      <c r="E18" s="42" t="s">
        <v>154</v>
      </c>
      <c r="F18" s="43">
        <v>10000</v>
      </c>
      <c r="G18" s="42" t="s">
        <v>155</v>
      </c>
    </row>
    <row r="19" spans="1:7" ht="36" x14ac:dyDescent="0.25">
      <c r="A19" s="41">
        <v>42895</v>
      </c>
      <c r="B19" s="42" t="s">
        <v>156</v>
      </c>
      <c r="C19" s="42">
        <v>140020</v>
      </c>
      <c r="D19" s="42">
        <v>5450266744</v>
      </c>
      <c r="E19" s="42" t="s">
        <v>157</v>
      </c>
      <c r="F19" s="43">
        <v>3600</v>
      </c>
      <c r="G19" s="42" t="s">
        <v>158</v>
      </c>
    </row>
    <row r="20" spans="1:7" ht="48" x14ac:dyDescent="0.25">
      <c r="A20" s="41">
        <v>42898</v>
      </c>
      <c r="B20" s="42" t="s">
        <v>159</v>
      </c>
      <c r="C20" s="42">
        <v>140020</v>
      </c>
      <c r="D20" s="42">
        <v>5451065253</v>
      </c>
      <c r="E20" s="42" t="s">
        <v>160</v>
      </c>
      <c r="F20" s="43">
        <v>77120</v>
      </c>
      <c r="G20" s="42" t="s">
        <v>161</v>
      </c>
    </row>
    <row r="21" spans="1:7" ht="24" x14ac:dyDescent="0.25">
      <c r="A21" s="41">
        <v>42899</v>
      </c>
      <c r="B21" s="42" t="s">
        <v>162</v>
      </c>
      <c r="C21" s="42">
        <v>140020</v>
      </c>
      <c r="D21" s="42">
        <v>3499002631010000</v>
      </c>
      <c r="E21" s="42" t="s">
        <v>163</v>
      </c>
      <c r="F21" s="43">
        <v>5900</v>
      </c>
      <c r="G21" s="42" t="s">
        <v>164</v>
      </c>
    </row>
    <row r="22" spans="1:7" ht="36" x14ac:dyDescent="0.25">
      <c r="A22" s="41">
        <v>42900</v>
      </c>
      <c r="B22" s="42" t="s">
        <v>165</v>
      </c>
      <c r="C22" s="42">
        <v>140020</v>
      </c>
      <c r="D22" s="42">
        <v>100081415102</v>
      </c>
      <c r="E22" s="42" t="s">
        <v>166</v>
      </c>
      <c r="F22" s="43">
        <v>31200</v>
      </c>
      <c r="G22" s="42" t="s">
        <v>167</v>
      </c>
    </row>
    <row r="23" spans="1:7" ht="24" x14ac:dyDescent="0.25">
      <c r="A23" s="41">
        <v>42901</v>
      </c>
      <c r="B23" s="42" t="s">
        <v>168</v>
      </c>
      <c r="C23" s="42">
        <v>140020</v>
      </c>
      <c r="D23" s="42">
        <v>100080017001</v>
      </c>
      <c r="E23" s="42" t="s">
        <v>169</v>
      </c>
      <c r="F23" s="43">
        <v>10400</v>
      </c>
      <c r="G23" s="42" t="s">
        <v>170</v>
      </c>
    </row>
    <row r="24" spans="1:7" ht="36" x14ac:dyDescent="0.25">
      <c r="A24" s="41">
        <v>42902</v>
      </c>
      <c r="B24" s="42" t="s">
        <v>171</v>
      </c>
      <c r="C24" s="42">
        <v>140020</v>
      </c>
      <c r="D24" s="42">
        <v>5001699017</v>
      </c>
      <c r="E24" s="42" t="s">
        <v>172</v>
      </c>
      <c r="F24" s="43">
        <v>7000</v>
      </c>
      <c r="G24" s="42" t="s">
        <v>173</v>
      </c>
    </row>
    <row r="25" spans="1:7" ht="36" x14ac:dyDescent="0.25">
      <c r="A25" s="41">
        <v>42902</v>
      </c>
      <c r="B25" s="42" t="s">
        <v>174</v>
      </c>
      <c r="C25" s="42">
        <v>140020</v>
      </c>
      <c r="D25" s="42">
        <v>5450032432</v>
      </c>
      <c r="E25" s="42" t="s">
        <v>175</v>
      </c>
      <c r="F25" s="43">
        <v>31200</v>
      </c>
      <c r="G25" s="42" t="s">
        <v>176</v>
      </c>
    </row>
    <row r="26" spans="1:7" ht="24" x14ac:dyDescent="0.25">
      <c r="A26" s="41">
        <v>42907</v>
      </c>
      <c r="B26" s="42" t="s">
        <v>177</v>
      </c>
      <c r="C26" s="42">
        <v>140020</v>
      </c>
      <c r="D26" s="42">
        <v>100081555001</v>
      </c>
      <c r="E26" s="42" t="s">
        <v>178</v>
      </c>
      <c r="F26" s="43">
        <v>5200</v>
      </c>
      <c r="G26" s="42" t="s">
        <v>179</v>
      </c>
    </row>
    <row r="27" spans="1:7" ht="24" x14ac:dyDescent="0.25">
      <c r="A27" s="41">
        <v>42907</v>
      </c>
      <c r="B27" s="42" t="s">
        <v>180</v>
      </c>
      <c r="C27" s="42">
        <v>140020</v>
      </c>
      <c r="D27" s="42">
        <v>100081415201</v>
      </c>
      <c r="E27" s="42" t="s">
        <v>181</v>
      </c>
      <c r="F27" s="43">
        <v>12900</v>
      </c>
      <c r="G27" s="42" t="s">
        <v>182</v>
      </c>
    </row>
    <row r="28" spans="1:7" ht="48" x14ac:dyDescent="0.25">
      <c r="A28" s="41">
        <v>42907</v>
      </c>
      <c r="B28" s="42" t="s">
        <v>183</v>
      </c>
      <c r="C28" s="42">
        <v>140020</v>
      </c>
      <c r="D28" s="42">
        <v>5450597051</v>
      </c>
      <c r="E28" s="42" t="s">
        <v>184</v>
      </c>
      <c r="F28" s="43">
        <v>8800</v>
      </c>
      <c r="G28" s="42" t="s">
        <v>185</v>
      </c>
    </row>
    <row r="29" spans="1:7" ht="48" x14ac:dyDescent="0.25">
      <c r="A29" s="41">
        <v>42908</v>
      </c>
      <c r="B29" s="42" t="s">
        <v>186</v>
      </c>
      <c r="C29" s="42">
        <v>140020</v>
      </c>
      <c r="D29" s="42">
        <v>5451061587</v>
      </c>
      <c r="E29" s="42" t="s">
        <v>187</v>
      </c>
      <c r="F29" s="43">
        <v>77120</v>
      </c>
      <c r="G29" s="42" t="s">
        <v>188</v>
      </c>
    </row>
    <row r="30" spans="1:7" ht="36" x14ac:dyDescent="0.25">
      <c r="A30" s="41">
        <v>42909</v>
      </c>
      <c r="B30" s="42" t="s">
        <v>189</v>
      </c>
      <c r="C30" s="42">
        <v>140020</v>
      </c>
      <c r="D30" s="42">
        <v>3499002631010000</v>
      </c>
      <c r="E30" s="42" t="s">
        <v>190</v>
      </c>
      <c r="F30" s="43">
        <v>77120</v>
      </c>
      <c r="G30" s="42" t="s">
        <v>191</v>
      </c>
    </row>
    <row r="31" spans="1:7" ht="36" x14ac:dyDescent="0.25">
      <c r="A31" s="41">
        <v>42909</v>
      </c>
      <c r="B31" s="42" t="s">
        <v>192</v>
      </c>
      <c r="C31" s="42">
        <v>140020</v>
      </c>
      <c r="D31" s="42">
        <v>3499002631010000</v>
      </c>
      <c r="E31" s="42" t="s">
        <v>193</v>
      </c>
      <c r="F31" s="43">
        <v>5900</v>
      </c>
      <c r="G31" s="42" t="s">
        <v>194</v>
      </c>
    </row>
    <row r="32" spans="1:7" ht="24" x14ac:dyDescent="0.25">
      <c r="A32" s="41">
        <v>42909</v>
      </c>
      <c r="B32" s="42" t="s">
        <v>195</v>
      </c>
      <c r="C32" s="42">
        <v>140020</v>
      </c>
      <c r="D32" s="42">
        <v>100081515201</v>
      </c>
      <c r="E32" s="42" t="s">
        <v>196</v>
      </c>
      <c r="F32" s="43">
        <v>10400</v>
      </c>
      <c r="G32" s="42" t="s">
        <v>197</v>
      </c>
    </row>
    <row r="33" spans="1:7" ht="36" x14ac:dyDescent="0.25">
      <c r="A33" s="41">
        <v>42909</v>
      </c>
      <c r="B33" s="42" t="s">
        <v>198</v>
      </c>
      <c r="C33" s="42">
        <v>140020</v>
      </c>
      <c r="D33" s="42">
        <v>3499002631010000</v>
      </c>
      <c r="E33" s="42" t="s">
        <v>199</v>
      </c>
      <c r="F33" s="43">
        <v>5900</v>
      </c>
      <c r="G33" s="42" t="s">
        <v>200</v>
      </c>
    </row>
    <row r="34" spans="1:7" ht="36" x14ac:dyDescent="0.25">
      <c r="A34" s="41">
        <v>42909</v>
      </c>
      <c r="B34" s="42" t="s">
        <v>201</v>
      </c>
      <c r="C34" s="42">
        <v>140020</v>
      </c>
      <c r="D34" s="42">
        <v>100081415201</v>
      </c>
      <c r="E34" s="42" t="s">
        <v>181</v>
      </c>
      <c r="F34" s="43">
        <v>10000</v>
      </c>
      <c r="G34" s="42" t="s">
        <v>202</v>
      </c>
    </row>
    <row r="35" spans="1:7" ht="24" x14ac:dyDescent="0.25">
      <c r="A35" s="41">
        <v>42909</v>
      </c>
      <c r="B35" s="42" t="s">
        <v>203</v>
      </c>
      <c r="C35" s="42">
        <v>140020</v>
      </c>
      <c r="D35" s="42">
        <v>100080515201</v>
      </c>
      <c r="E35" s="42" t="s">
        <v>204</v>
      </c>
      <c r="F35" s="43">
        <v>20000</v>
      </c>
      <c r="G35" s="42" t="s">
        <v>205</v>
      </c>
    </row>
    <row r="36" spans="1:7" ht="36" x14ac:dyDescent="0.25">
      <c r="A36" s="41">
        <v>42913</v>
      </c>
      <c r="B36" s="42" t="s">
        <v>206</v>
      </c>
      <c r="C36" s="42">
        <v>140020</v>
      </c>
      <c r="D36" s="42">
        <v>220000035223</v>
      </c>
      <c r="E36" s="42" t="s">
        <v>207</v>
      </c>
      <c r="F36" s="43">
        <v>2289500</v>
      </c>
      <c r="G36" s="42" t="s">
        <v>208</v>
      </c>
    </row>
    <row r="37" spans="1:7" ht="24" x14ac:dyDescent="0.25">
      <c r="A37" s="41">
        <v>42913</v>
      </c>
      <c r="B37" s="42" t="s">
        <v>209</v>
      </c>
      <c r="C37" s="42">
        <v>140020</v>
      </c>
      <c r="D37" s="42">
        <v>100080920001</v>
      </c>
      <c r="E37" s="42" t="s">
        <v>210</v>
      </c>
      <c r="F37" s="43">
        <v>12400</v>
      </c>
      <c r="G37" s="42" t="s">
        <v>211</v>
      </c>
    </row>
    <row r="38" spans="1:7" ht="24" x14ac:dyDescent="0.25">
      <c r="A38" s="41">
        <v>42913</v>
      </c>
      <c r="B38" s="42" t="s">
        <v>212</v>
      </c>
      <c r="C38" s="42">
        <v>140020</v>
      </c>
      <c r="D38" s="42">
        <v>100080320001</v>
      </c>
      <c r="E38" s="42" t="s">
        <v>213</v>
      </c>
      <c r="F38" s="43">
        <v>5200</v>
      </c>
      <c r="G38" s="42" t="s">
        <v>214</v>
      </c>
    </row>
    <row r="39" spans="1:7" ht="24" x14ac:dyDescent="0.25">
      <c r="A39" s="41">
        <v>42913</v>
      </c>
      <c r="B39" s="42" t="s">
        <v>215</v>
      </c>
      <c r="C39" s="42">
        <v>140020</v>
      </c>
      <c r="D39" s="42">
        <v>100080120001</v>
      </c>
      <c r="E39" s="42" t="s">
        <v>216</v>
      </c>
      <c r="F39" s="43">
        <v>61400</v>
      </c>
      <c r="G39" s="42" t="s">
        <v>217</v>
      </c>
    </row>
    <row r="40" spans="1:7" ht="24" x14ac:dyDescent="0.25">
      <c r="A40" s="41">
        <v>42914</v>
      </c>
      <c r="B40" s="42" t="s">
        <v>218</v>
      </c>
      <c r="C40" s="42">
        <v>140020</v>
      </c>
      <c r="D40" s="42">
        <v>3499002631010000</v>
      </c>
      <c r="E40" s="42" t="s">
        <v>154</v>
      </c>
      <c r="F40" s="43">
        <v>5000</v>
      </c>
      <c r="G40" s="42" t="s">
        <v>219</v>
      </c>
    </row>
    <row r="41" spans="1:7" ht="24" x14ac:dyDescent="0.25">
      <c r="A41" s="41">
        <v>42914</v>
      </c>
      <c r="B41" s="42" t="s">
        <v>220</v>
      </c>
      <c r="C41" s="42">
        <v>140020</v>
      </c>
      <c r="D41" s="42">
        <v>3499002631010000</v>
      </c>
      <c r="E41" s="42" t="s">
        <v>221</v>
      </c>
      <c r="F41" s="43">
        <v>5900</v>
      </c>
      <c r="G41" s="42" t="s">
        <v>222</v>
      </c>
    </row>
    <row r="42" spans="1:7" ht="48" x14ac:dyDescent="0.25">
      <c r="A42" s="41">
        <v>42915</v>
      </c>
      <c r="B42" s="42" t="s">
        <v>223</v>
      </c>
      <c r="C42" s="42">
        <v>140020</v>
      </c>
      <c r="D42" s="42">
        <v>5465000017</v>
      </c>
      <c r="E42" s="42" t="s">
        <v>140</v>
      </c>
      <c r="F42" s="43">
        <v>6700</v>
      </c>
      <c r="G42" s="42" t="s">
        <v>224</v>
      </c>
    </row>
    <row r="43" spans="1:7" x14ac:dyDescent="0.25">
      <c r="A43" s="44" t="s">
        <v>225</v>
      </c>
      <c r="B43" s="42"/>
      <c r="C43" s="42"/>
      <c r="D43" s="42"/>
      <c r="E43" s="42"/>
      <c r="F43" s="45">
        <v>3205400</v>
      </c>
      <c r="G43" s="42"/>
    </row>
    <row r="48" spans="1:7" x14ac:dyDescent="0.25">
      <c r="A48" t="s">
        <v>226</v>
      </c>
      <c r="B48" s="46">
        <f>+F14+F16+F20+F29+F30</f>
        <v>385600</v>
      </c>
    </row>
    <row r="49" spans="1:5" x14ac:dyDescent="0.25">
      <c r="A49" t="s">
        <v>227</v>
      </c>
      <c r="B49" s="46">
        <f>+F17+F18+F21+F31+F33+F40+F41+F36+F42</f>
        <v>2340300</v>
      </c>
    </row>
    <row r="50" spans="1:5" x14ac:dyDescent="0.25">
      <c r="A50" t="s">
        <v>228</v>
      </c>
    </row>
    <row r="51" spans="1:5" x14ac:dyDescent="0.25">
      <c r="A51" t="s">
        <v>229</v>
      </c>
      <c r="B51" s="46">
        <f>+F39+F38+F37+F35+F34+F32+F28+F26+F25+F24+F23+F22+F19+F15+F13</f>
        <v>466600</v>
      </c>
      <c r="E51" s="46">
        <f>+F43-B53</f>
        <v>0</v>
      </c>
    </row>
    <row r="52" spans="1:5" x14ac:dyDescent="0.25">
      <c r="A52" t="s">
        <v>230</v>
      </c>
      <c r="B52" s="46">
        <f>+F27</f>
        <v>12900</v>
      </c>
    </row>
    <row r="53" spans="1:5" x14ac:dyDescent="0.25">
      <c r="B53" s="46">
        <f>SUM(B48:B52)</f>
        <v>3205400</v>
      </c>
    </row>
  </sheetData>
  <mergeCells count="8">
    <mergeCell ref="F8:F9"/>
    <mergeCell ref="D3:E3"/>
    <mergeCell ref="D4:E4"/>
    <mergeCell ref="D5:E5"/>
    <mergeCell ref="B8:B9"/>
    <mergeCell ref="C8:C9"/>
    <mergeCell ref="D8:D9"/>
    <mergeCell ref="E8:E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4" workbookViewId="0">
      <selection activeCell="G14" sqref="G14"/>
    </sheetView>
  </sheetViews>
  <sheetFormatPr defaultRowHeight="15" x14ac:dyDescent="0.25"/>
  <cols>
    <col min="1" max="1" width="5" customWidth="1"/>
    <col min="2" max="2" width="48.7109375" customWidth="1"/>
    <col min="5" max="5" width="12.28515625" customWidth="1"/>
  </cols>
  <sheetData>
    <row r="1" spans="1:5" ht="19.5" x14ac:dyDescent="0.25">
      <c r="A1" s="53" t="s">
        <v>86</v>
      </c>
      <c r="B1" s="53"/>
      <c r="C1" s="53"/>
      <c r="D1" s="53"/>
      <c r="E1" s="53"/>
    </row>
    <row r="2" spans="1:5" x14ac:dyDescent="0.25">
      <c r="A2" s="48"/>
      <c r="B2" s="50" t="s">
        <v>5</v>
      </c>
      <c r="C2" s="48"/>
      <c r="D2" s="48"/>
      <c r="E2" s="48"/>
    </row>
    <row r="3" spans="1:5" x14ac:dyDescent="0.25">
      <c r="C3" s="47" t="s">
        <v>233</v>
      </c>
      <c r="D3" s="47"/>
      <c r="E3" s="47"/>
    </row>
    <row r="4" spans="1:5" x14ac:dyDescent="0.25">
      <c r="A4" s="49" t="s">
        <v>0</v>
      </c>
      <c r="B4" s="49" t="s">
        <v>1</v>
      </c>
      <c r="C4" s="49" t="s">
        <v>2</v>
      </c>
      <c r="D4" s="49" t="s">
        <v>3</v>
      </c>
      <c r="E4" s="49" t="s">
        <v>4</v>
      </c>
    </row>
    <row r="5" spans="1:5" x14ac:dyDescent="0.25">
      <c r="A5" s="51">
        <v>1</v>
      </c>
      <c r="B5" s="51" t="s">
        <v>231</v>
      </c>
      <c r="C5" s="51" t="s">
        <v>232</v>
      </c>
      <c r="D5" s="52">
        <v>0</v>
      </c>
      <c r="E5" s="52">
        <v>5198662</v>
      </c>
    </row>
    <row r="6" spans="1:5" x14ac:dyDescent="0.25">
      <c r="A6" s="51">
        <v>3</v>
      </c>
      <c r="B6" s="51" t="s">
        <v>6</v>
      </c>
      <c r="C6" s="51" t="s">
        <v>7</v>
      </c>
      <c r="D6" s="52">
        <v>0</v>
      </c>
      <c r="E6" s="52">
        <v>0</v>
      </c>
    </row>
    <row r="7" spans="1:5" x14ac:dyDescent="0.25">
      <c r="A7" s="51">
        <v>4</v>
      </c>
      <c r="B7" s="51" t="s">
        <v>8</v>
      </c>
      <c r="C7" s="51" t="s">
        <v>9</v>
      </c>
      <c r="D7" s="52">
        <v>0</v>
      </c>
      <c r="E7" s="52">
        <v>890431.99547997001</v>
      </c>
    </row>
    <row r="8" spans="1:5" x14ac:dyDescent="0.25">
      <c r="A8" s="51">
        <v>42</v>
      </c>
      <c r="B8" s="51" t="s">
        <v>16</v>
      </c>
      <c r="C8" s="51" t="s">
        <v>17</v>
      </c>
      <c r="D8" s="52">
        <v>0</v>
      </c>
      <c r="E8" s="52">
        <v>800000</v>
      </c>
    </row>
    <row r="9" spans="1:5" x14ac:dyDescent="0.25">
      <c r="A9" s="51">
        <v>43</v>
      </c>
      <c r="B9" s="51" t="s">
        <v>18</v>
      </c>
      <c r="C9" s="51" t="s">
        <v>19</v>
      </c>
      <c r="D9" s="52">
        <v>0</v>
      </c>
      <c r="E9" s="52">
        <v>800000</v>
      </c>
    </row>
    <row r="10" spans="1:5" x14ac:dyDescent="0.25">
      <c r="A10" s="51">
        <v>44</v>
      </c>
      <c r="B10" s="51" t="s">
        <v>20</v>
      </c>
      <c r="C10" s="51" t="s">
        <v>21</v>
      </c>
      <c r="D10" s="52">
        <v>0</v>
      </c>
      <c r="E10" s="52">
        <v>800000</v>
      </c>
    </row>
    <row r="11" spans="1:5" x14ac:dyDescent="0.25">
      <c r="A11" s="51">
        <v>92</v>
      </c>
      <c r="B11" s="51" t="s">
        <v>65</v>
      </c>
      <c r="C11" s="51"/>
      <c r="D11" s="52">
        <v>0</v>
      </c>
      <c r="E11" s="52">
        <v>800000</v>
      </c>
    </row>
    <row r="12" spans="1:5" x14ac:dyDescent="0.25">
      <c r="A12" s="51">
        <v>93</v>
      </c>
      <c r="B12" s="51" t="s">
        <v>65</v>
      </c>
      <c r="C12" s="51"/>
      <c r="D12" s="52">
        <v>0</v>
      </c>
      <c r="E12" s="52">
        <v>800000</v>
      </c>
    </row>
    <row r="13" spans="1:5" x14ac:dyDescent="0.25">
      <c r="A13" s="51">
        <v>123</v>
      </c>
      <c r="B13" s="51" t="s">
        <v>67</v>
      </c>
      <c r="C13" s="51" t="s">
        <v>68</v>
      </c>
      <c r="D13" s="52">
        <v>0</v>
      </c>
      <c r="E13" s="52">
        <v>4398662</v>
      </c>
    </row>
    <row r="14" spans="1:5" x14ac:dyDescent="0.25">
      <c r="A14" s="51">
        <v>124</v>
      </c>
      <c r="B14" s="51" t="s">
        <v>69</v>
      </c>
      <c r="C14" s="51" t="s">
        <v>70</v>
      </c>
      <c r="D14" s="52">
        <v>0</v>
      </c>
      <c r="E14" s="52">
        <v>4398662</v>
      </c>
    </row>
    <row r="15" spans="1:5" x14ac:dyDescent="0.25">
      <c r="A15" s="51">
        <v>126</v>
      </c>
      <c r="B15" s="51" t="s">
        <v>71</v>
      </c>
      <c r="C15" s="51" t="s">
        <v>72</v>
      </c>
      <c r="D15" s="52">
        <v>0</v>
      </c>
      <c r="E15" s="52">
        <v>164899.99547997117</v>
      </c>
    </row>
    <row r="16" spans="1:5" x14ac:dyDescent="0.25">
      <c r="A16" s="51">
        <v>127</v>
      </c>
      <c r="B16" s="51" t="s">
        <v>73</v>
      </c>
      <c r="C16" s="51" t="s">
        <v>74</v>
      </c>
      <c r="D16" s="52">
        <v>0</v>
      </c>
      <c r="E16" s="52">
        <v>0</v>
      </c>
    </row>
    <row r="17" spans="1:5" x14ac:dyDescent="0.25">
      <c r="A17" s="51">
        <v>128</v>
      </c>
      <c r="B17" s="51" t="s">
        <v>75</v>
      </c>
      <c r="C17" s="51" t="s">
        <v>76</v>
      </c>
      <c r="D17" s="52">
        <v>1020</v>
      </c>
      <c r="E17" s="52">
        <v>58301</v>
      </c>
    </row>
    <row r="18" spans="1:5" x14ac:dyDescent="0.25">
      <c r="A18" s="51">
        <v>129</v>
      </c>
      <c r="B18" s="51" t="s">
        <v>77</v>
      </c>
      <c r="C18" s="51" t="s">
        <v>78</v>
      </c>
      <c r="D18" s="52">
        <v>555</v>
      </c>
      <c r="E18" s="52">
        <v>7878</v>
      </c>
    </row>
    <row r="19" spans="1:5" x14ac:dyDescent="0.25">
      <c r="A19" s="51">
        <v>130</v>
      </c>
      <c r="B19" s="51" t="s">
        <v>79</v>
      </c>
      <c r="C19" s="51" t="s">
        <v>80</v>
      </c>
      <c r="D19" s="52">
        <v>455</v>
      </c>
      <c r="E19" s="52">
        <v>4545</v>
      </c>
    </row>
    <row r="20" spans="1:5" x14ac:dyDescent="0.25">
      <c r="A20" s="51">
        <v>131</v>
      </c>
      <c r="B20" s="51" t="s">
        <v>81</v>
      </c>
      <c r="C20" s="51" t="s">
        <v>82</v>
      </c>
      <c r="D20" s="52">
        <v>10</v>
      </c>
      <c r="E20" s="52">
        <v>45878</v>
      </c>
    </row>
    <row r="21" spans="1:5" x14ac:dyDescent="0.25">
      <c r="A21" s="51">
        <v>132</v>
      </c>
      <c r="B21" s="51" t="s">
        <v>83</v>
      </c>
      <c r="C21" s="51" t="s">
        <v>84</v>
      </c>
      <c r="D21" s="52">
        <v>0</v>
      </c>
      <c r="E21" s="52">
        <v>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medee</vt:lpstr>
      <vt:lpstr>oglog avlaga</vt:lpstr>
      <vt:lpstr>negtgel tailan</vt:lpstr>
      <vt:lpstr>orlogo delgerengui</vt:lpstr>
      <vt:lpstr>nemelt dans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odg</dc:creator>
  <cp:lastModifiedBy>odg</cp:lastModifiedBy>
  <cp:lastPrinted>2017-07-03T06:23:38Z</cp:lastPrinted>
  <dcterms:created xsi:type="dcterms:W3CDTF">2017-07-02T11:49:22Z</dcterms:created>
  <dcterms:modified xsi:type="dcterms:W3CDTF">2017-07-03T06:27:29Z</dcterms:modified>
</cp:coreProperties>
</file>